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ILA\Documents\2020\GUÍAS DE APRENDIZAJE 2020\GUÍAS DE APRENDIZAJE SEPTIEMBRE\"/>
    </mc:Choice>
  </mc:AlternateContent>
  <xr:revisionPtr revIDLastSave="0" documentId="13_ncr:1_{37EA69ED-DDCA-4367-AE2F-37D2040EFA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8-8-2020" sheetId="15" r:id="rId1"/>
    <sheet name="26-8-2020" sheetId="14" r:id="rId2"/>
    <sheet name="06-8-2020" sheetId="13" r:id="rId3"/>
    <sheet name="3E  30 JUNIO 2020 (2)" sheetId="12" r:id="rId4"/>
    <sheet name="3E  30 JUNIO 2020" sheetId="11" r:id="rId5"/>
    <sheet name="Hoja1" sheetId="6" r:id="rId6"/>
  </sheets>
  <definedNames>
    <definedName name="_xlnm.Print_Area" localSheetId="2">'06-8-2020'!$A$2:$O$8</definedName>
    <definedName name="_xlnm.Print_Area" localSheetId="1">'26-8-2020'!$A$2:$H$8</definedName>
    <definedName name="_xlnm.Print_Area" localSheetId="0">'28-8-2020'!$D$1:$S$42</definedName>
    <definedName name="_xlnm.Print_Area" localSheetId="4">'3E  30 JUNIO 2020'!$A$2:$O$8</definedName>
    <definedName name="_xlnm.Print_Area" localSheetId="3">'3E  30 JUNIO 2020 (2)'!$A$1:$O$7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15" l="1"/>
  <c r="Q19" i="15"/>
  <c r="P19" i="15"/>
  <c r="O19" i="15"/>
  <c r="N19" i="15"/>
  <c r="M19" i="15"/>
  <c r="L19" i="15"/>
  <c r="H1634" i="15"/>
  <c r="H1636" i="15" s="1"/>
  <c r="G1631" i="15"/>
  <c r="G1633" i="15" s="1"/>
  <c r="H1627" i="15"/>
  <c r="H1629" i="15" s="1"/>
  <c r="G1624" i="15"/>
  <c r="G1626" i="15" s="1"/>
  <c r="H1597" i="15"/>
  <c r="H1599" i="15" s="1"/>
  <c r="G1594" i="15"/>
  <c r="G1596" i="15" s="1"/>
  <c r="H1590" i="15"/>
  <c r="H1592" i="15" s="1"/>
  <c r="G1587" i="15"/>
  <c r="G1589" i="15" s="1"/>
  <c r="K19" i="15"/>
  <c r="J19" i="15"/>
  <c r="I19" i="15"/>
  <c r="H19" i="15"/>
  <c r="G19" i="15"/>
  <c r="F19" i="15"/>
  <c r="E19" i="15"/>
  <c r="O13" i="14" l="1"/>
  <c r="O10" i="14"/>
  <c r="L10" i="14"/>
  <c r="L11" i="14" s="1"/>
  <c r="L12" i="14" s="1"/>
  <c r="L13" i="14" s="1"/>
  <c r="K21" i="14"/>
  <c r="K22" i="14" s="1"/>
  <c r="O16" i="14" s="1"/>
  <c r="O18" i="14" s="1"/>
  <c r="K20" i="14"/>
  <c r="O8" i="14" s="1"/>
  <c r="K14" i="14"/>
  <c r="K13" i="14"/>
  <c r="O9" i="14" s="1"/>
  <c r="K12" i="14"/>
  <c r="O12" i="14" s="1"/>
  <c r="K11" i="14"/>
  <c r="O11" i="14" s="1"/>
  <c r="K10" i="14"/>
  <c r="K15" i="14" s="1"/>
  <c r="O17" i="14" s="1"/>
  <c r="K19" i="14"/>
  <c r="J22" i="14"/>
  <c r="I22" i="14"/>
  <c r="H22" i="14"/>
  <c r="J19" i="14"/>
  <c r="I19" i="14"/>
  <c r="H19" i="14"/>
  <c r="I15" i="14"/>
  <c r="H15" i="14"/>
  <c r="J15" i="14"/>
  <c r="G22" i="14"/>
  <c r="F36" i="14" s="1"/>
  <c r="F22" i="14"/>
  <c r="F35" i="14" s="1"/>
  <c r="E22" i="14"/>
  <c r="G19" i="14"/>
  <c r="F19" i="14"/>
  <c r="E19" i="14"/>
  <c r="E15" i="14"/>
  <c r="G34" i="14" s="1"/>
  <c r="F15" i="14"/>
  <c r="G35" i="14" s="1"/>
  <c r="O14" i="14" l="1"/>
  <c r="S9" i="14" s="1"/>
  <c r="F34" i="14"/>
  <c r="H1677" i="14"/>
  <c r="H1679" i="14" s="1"/>
  <c r="G1637" i="14"/>
  <c r="G1639" i="14" s="1"/>
  <c r="G1674" i="14"/>
  <c r="G1676" i="14" s="1"/>
  <c r="H1647" i="14"/>
  <c r="H1649" i="14" s="1"/>
  <c r="G1644" i="14"/>
  <c r="G1646" i="14" s="1"/>
  <c r="H1684" i="14"/>
  <c r="H1686" i="14" s="1"/>
  <c r="G1681" i="14"/>
  <c r="G1683" i="14" s="1"/>
  <c r="G15" i="14"/>
  <c r="G36" i="14" s="1"/>
  <c r="H21" i="13"/>
  <c r="N13" i="13"/>
  <c r="H20" i="13"/>
  <c r="H22" i="13" s="1"/>
  <c r="N27" i="13" s="1"/>
  <c r="G22" i="13"/>
  <c r="F36" i="13" s="1"/>
  <c r="F22" i="13"/>
  <c r="F35" i="13" s="1"/>
  <c r="E22" i="13"/>
  <c r="F23" i="13" s="1"/>
  <c r="H14" i="13"/>
  <c r="H13" i="13"/>
  <c r="H11" i="13"/>
  <c r="H10" i="13"/>
  <c r="E15" i="13"/>
  <c r="G34" i="13" s="1"/>
  <c r="O1666" i="13"/>
  <c r="O1665" i="13"/>
  <c r="O1669" i="13" s="1"/>
  <c r="G1681" i="13" s="1"/>
  <c r="G1683" i="13" s="1"/>
  <c r="K1677" i="13" s="1"/>
  <c r="H1663" i="13"/>
  <c r="H1662" i="13"/>
  <c r="O1629" i="13"/>
  <c r="O1628" i="13"/>
  <c r="O1632" i="13" s="1"/>
  <c r="G1644" i="13" s="1"/>
  <c r="G1646" i="13" s="1"/>
  <c r="K1640" i="13" s="1"/>
  <c r="H1626" i="13"/>
  <c r="H1625" i="13"/>
  <c r="L28" i="13"/>
  <c r="G19" i="13"/>
  <c r="F19" i="13"/>
  <c r="E19" i="13"/>
  <c r="F12" i="13"/>
  <c r="G12" i="13" s="1"/>
  <c r="G15" i="13" s="1"/>
  <c r="G36" i="13" s="1"/>
  <c r="N8" i="13" l="1"/>
  <c r="H1666" i="13"/>
  <c r="H1640" i="14"/>
  <c r="H1642" i="14" s="1"/>
  <c r="H36" i="13"/>
  <c r="H1629" i="13"/>
  <c r="F15" i="13"/>
  <c r="G35" i="13" s="1"/>
  <c r="H35" i="13" s="1"/>
  <c r="H12" i="13"/>
  <c r="H15" i="13" s="1"/>
  <c r="F34" i="13"/>
  <c r="H34" i="13" s="1"/>
  <c r="H1667" i="13"/>
  <c r="H1674" i="13" s="1"/>
  <c r="H1676" i="13" s="1"/>
  <c r="M1679" i="13" s="1"/>
  <c r="G1674" i="13"/>
  <c r="G1676" i="13" s="1"/>
  <c r="K1679" i="13" s="1"/>
  <c r="H1668" i="13"/>
  <c r="I1677" i="13" s="1"/>
  <c r="I1679" i="13" s="1"/>
  <c r="H1630" i="13"/>
  <c r="H1637" i="13" s="1"/>
  <c r="H1639" i="13" s="1"/>
  <c r="M1642" i="13" s="1"/>
  <c r="G1637" i="13"/>
  <c r="G1639" i="13" s="1"/>
  <c r="K1642" i="13" s="1"/>
  <c r="H1631" i="13"/>
  <c r="I1640" i="13" s="1"/>
  <c r="I1642" i="13" s="1"/>
  <c r="O1633" i="13"/>
  <c r="H1644" i="13" s="1"/>
  <c r="H1646" i="13" s="1"/>
  <c r="M1640" i="13" s="1"/>
  <c r="O1670" i="13"/>
  <c r="H1681" i="13" s="1"/>
  <c r="H1683" i="13" s="1"/>
  <c r="M1677" i="13" s="1"/>
  <c r="M1680" i="13" s="1"/>
  <c r="M1682" i="13" s="1"/>
  <c r="O1671" i="13"/>
  <c r="I1684" i="13" s="1"/>
  <c r="I1686" i="13" s="1"/>
  <c r="G19" i="11"/>
  <c r="F19" i="11"/>
  <c r="E19" i="11"/>
  <c r="F12" i="11"/>
  <c r="G12" i="11" s="1"/>
  <c r="N28" i="13" l="1"/>
  <c r="N29" i="13" s="1"/>
  <c r="N9" i="13"/>
  <c r="O1634" i="13"/>
  <c r="I1647" i="13" s="1"/>
  <c r="I1649" i="13" s="1"/>
  <c r="M1643" i="13"/>
  <c r="M1645" i="13" s="1"/>
  <c r="O1669" i="12"/>
  <c r="O1668" i="12"/>
  <c r="O1672" i="12" s="1"/>
  <c r="H1666" i="12"/>
  <c r="H1665" i="12"/>
  <c r="H1669" i="12" s="1"/>
  <c r="O1632" i="12"/>
  <c r="O1631" i="12"/>
  <c r="O1635" i="12" s="1"/>
  <c r="H1629" i="12"/>
  <c r="H1628" i="12"/>
  <c r="H1632" i="12" s="1"/>
  <c r="F27" i="12"/>
  <c r="G21" i="12"/>
  <c r="F21" i="12"/>
  <c r="E21" i="12"/>
  <c r="F22" i="12" s="1"/>
  <c r="H19" i="12"/>
  <c r="H21" i="12" s="1"/>
  <c r="H26" i="12" s="1"/>
  <c r="G14" i="12"/>
  <c r="F14" i="12"/>
  <c r="E14" i="12"/>
  <c r="F15" i="12" s="1"/>
  <c r="H13" i="12"/>
  <c r="H12" i="12"/>
  <c r="H11" i="12"/>
  <c r="H10" i="12"/>
  <c r="H9" i="12"/>
  <c r="L28" i="11"/>
  <c r="F28" i="11"/>
  <c r="H14" i="12" l="1"/>
  <c r="H27" i="12" s="1"/>
  <c r="F23" i="11"/>
  <c r="F16" i="11"/>
  <c r="H1633" i="12"/>
  <c r="H1640" i="12" s="1"/>
  <c r="H1642" i="12" s="1"/>
  <c r="M1645" i="12" s="1"/>
  <c r="G1640" i="12"/>
  <c r="G1642" i="12" s="1"/>
  <c r="K1645" i="12" s="1"/>
  <c r="G1647" i="12"/>
  <c r="G1649" i="12" s="1"/>
  <c r="K1643" i="12" s="1"/>
  <c r="O1636" i="12"/>
  <c r="H1647" i="12" s="1"/>
  <c r="H1649" i="12" s="1"/>
  <c r="M1643" i="12" s="1"/>
  <c r="M1646" i="12" s="1"/>
  <c r="M1648" i="12" s="1"/>
  <c r="H1670" i="12"/>
  <c r="H1677" i="12" s="1"/>
  <c r="H1679" i="12" s="1"/>
  <c r="M1682" i="12" s="1"/>
  <c r="G1677" i="12"/>
  <c r="G1679" i="12" s="1"/>
  <c r="K1682" i="12" s="1"/>
  <c r="H1671" i="12"/>
  <c r="I1680" i="12" s="1"/>
  <c r="I1682" i="12" s="1"/>
  <c r="G1684" i="12"/>
  <c r="G1686" i="12" s="1"/>
  <c r="K1680" i="12" s="1"/>
  <c r="O1673" i="12"/>
  <c r="H1684" i="12" s="1"/>
  <c r="H1686" i="12" s="1"/>
  <c r="M1680" i="12" s="1"/>
  <c r="M1683" i="12" s="1"/>
  <c r="M1685" i="12" s="1"/>
  <c r="H28" i="12"/>
  <c r="O1670" i="11"/>
  <c r="H1667" i="11"/>
  <c r="O1669" i="11"/>
  <c r="O1673" i="11" s="1"/>
  <c r="H1666" i="11"/>
  <c r="O1633" i="11"/>
  <c r="H1630" i="11"/>
  <c r="O1632" i="11"/>
  <c r="H1629" i="11"/>
  <c r="H1670" i="11" l="1"/>
  <c r="G1678" i="11" s="1"/>
  <c r="G1680" i="11" s="1"/>
  <c r="K1683" i="11" s="1"/>
  <c r="H1634" i="12"/>
  <c r="I1643" i="12" s="1"/>
  <c r="I1645" i="12" s="1"/>
  <c r="O1674" i="12"/>
  <c r="I1687" i="12" s="1"/>
  <c r="I1689" i="12" s="1"/>
  <c r="O1637" i="12"/>
  <c r="I1650" i="12" s="1"/>
  <c r="I1652" i="12" s="1"/>
  <c r="O1636" i="11"/>
  <c r="G1648" i="11" s="1"/>
  <c r="G1650" i="11" s="1"/>
  <c r="K1644" i="11" s="1"/>
  <c r="O1674" i="11"/>
  <c r="H1685" i="11" s="1"/>
  <c r="H1687" i="11" s="1"/>
  <c r="M1681" i="11" s="1"/>
  <c r="G1685" i="11"/>
  <c r="G1687" i="11" s="1"/>
  <c r="K1681" i="11" s="1"/>
  <c r="H1633" i="11"/>
  <c r="O1637" i="11" l="1"/>
  <c r="H1671" i="11"/>
  <c r="H1678" i="11" s="1"/>
  <c r="H1680" i="11" s="1"/>
  <c r="M1683" i="11" s="1"/>
  <c r="M1684" i="11"/>
  <c r="M1686" i="11" s="1"/>
  <c r="O1675" i="11"/>
  <c r="I1688" i="11" s="1"/>
  <c r="I1690" i="11" s="1"/>
  <c r="H1634" i="11"/>
  <c r="H1641" i="11" s="1"/>
  <c r="H1643" i="11" s="1"/>
  <c r="M1646" i="11" s="1"/>
  <c r="G1641" i="11"/>
  <c r="G1643" i="11" s="1"/>
  <c r="K1646" i="11" s="1"/>
  <c r="O1638" i="11"/>
  <c r="I1651" i="11" s="1"/>
  <c r="I1653" i="11" s="1"/>
  <c r="H1648" i="11"/>
  <c r="H1650" i="11" s="1"/>
  <c r="H1635" i="11"/>
  <c r="I1644" i="11" s="1"/>
  <c r="I1646" i="11" s="1"/>
  <c r="H1672" i="11" l="1"/>
  <c r="I1681" i="11" s="1"/>
  <c r="I1683" i="11" s="1"/>
  <c r="M1644" i="11"/>
  <c r="M1647" i="11" s="1"/>
  <c r="M1649" i="11" s="1"/>
</calcChain>
</file>

<file path=xl/sharedStrings.xml><?xml version="1.0" encoding="utf-8"?>
<sst xmlns="http://schemas.openxmlformats.org/spreadsheetml/2006/main" count="1192" uniqueCount="179">
  <si>
    <t>NETO $</t>
  </si>
  <si>
    <t>I.V.AS. 19 %</t>
  </si>
  <si>
    <t>TOTAL BRTO</t>
  </si>
  <si>
    <t>CANTIDAD</t>
  </si>
  <si>
    <t>PRECIO</t>
  </si>
  <si>
    <t>TOTAL</t>
  </si>
  <si>
    <t>R.U.T.</t>
  </si>
  <si>
    <t>EN ……………..………..FECHA………..….DE……………..……….2014………………………..</t>
  </si>
  <si>
    <t>Señores………………………………………………….R.U.T……...……..……….…………...…..</t>
  </si>
  <si>
    <t>DOMICILIO……………..……………………………………………….………………………………..</t>
  </si>
  <si>
    <t>GIRO………………………………………………TELEFONO………………….………..</t>
  </si>
  <si>
    <t xml:space="preserve">         DETALLE</t>
  </si>
  <si>
    <t>Nombre                                       R.u.t</t>
  </si>
  <si>
    <t>Firma</t>
  </si>
  <si>
    <t>NOMBRE……………………..……………………………………</t>
  </si>
  <si>
    <t>DOMICILIO…………………………..……………………….</t>
  </si>
  <si>
    <t>GIRO :…………………………..…………………………………</t>
  </si>
  <si>
    <t>NETO</t>
  </si>
  <si>
    <t>BRUTO</t>
  </si>
  <si>
    <t>NOTA DEBITO N°</t>
  </si>
  <si>
    <t>77777777-7</t>
  </si>
  <si>
    <t>ARCHIVADORES</t>
  </si>
  <si>
    <t>FECHA</t>
  </si>
  <si>
    <t>9999999-9</t>
  </si>
  <si>
    <t>TOTALE</t>
  </si>
  <si>
    <t>COMPRA</t>
  </si>
  <si>
    <t>NOMBRE  UNIMARC LTDA</t>
  </si>
  <si>
    <t>DOMICILIO   BALAMACEDA 1200 LA ERENA</t>
  </si>
  <si>
    <t xml:space="preserve">GIRO : SUPERMERCADO  </t>
  </si>
  <si>
    <t xml:space="preserve">       FACTURA N°   2340</t>
  </si>
  <si>
    <t>EN   LA SERENA .FECHA…10 MAYO.DE ….2020</t>
  </si>
  <si>
    <t>Razon Social -Señores    4 D.  R.U.T.   777777777-7</t>
  </si>
  <si>
    <t>DOMICILIO  JUSTO DONOSO  420  LA SERENA.</t>
  </si>
  <si>
    <t>GIRO  COMERCIALIZADORA Y DITRIBUIDORA LTDA   TELEFONO   9000000000</t>
  </si>
  <si>
    <t>DATOS DEL</t>
  </si>
  <si>
    <t>QUE VENDE</t>
  </si>
  <si>
    <t>QUE COMPRA</t>
  </si>
  <si>
    <t>CUADERNO 100 HOJAS</t>
  </si>
  <si>
    <t>TOTAL BURTO</t>
  </si>
  <si>
    <t>FABIANA TORRES A.</t>
  </si>
  <si>
    <t>17000000-0</t>
  </si>
  <si>
    <t>FAAAAA</t>
  </si>
  <si>
    <t>VENTA</t>
  </si>
  <si>
    <t>NOMBRE 4D</t>
  </si>
  <si>
    <t>DOMICILIO  JUSTO DONOS0 LA SERENA</t>
  </si>
  <si>
    <t>GIRO : COMERCIALIZADORA Y DISTRIBUIDORA LTDA</t>
  </si>
  <si>
    <t>EN   LA SERENA .FECHA…17 MAYO.DE ….2020</t>
  </si>
  <si>
    <t>Razon Social -Señores  7A.  R.U.T.   222222222-2</t>
  </si>
  <si>
    <t>DOMICILIO   PRAT 500  LA SERENA.</t>
  </si>
  <si>
    <t>GIRO   LIBRERIA   TELEFONO    975657575</t>
  </si>
  <si>
    <t>VERONICA  TAPIA C.</t>
  </si>
  <si>
    <t xml:space="preserve">      22.000.000-9</t>
  </si>
  <si>
    <t>VERONICA</t>
  </si>
  <si>
    <t xml:space="preserve">       FACTURA N°  01</t>
  </si>
  <si>
    <t>DECRETO LEY 825   LEY I.V.A.</t>
  </si>
  <si>
    <t>LIBRO COMPRA</t>
  </si>
  <si>
    <t>N° DCTO  FACTURA</t>
  </si>
  <si>
    <t>PROVEEDOR</t>
  </si>
  <si>
    <t>UNIMARC  LTDA</t>
  </si>
  <si>
    <t>999999-9</t>
  </si>
  <si>
    <t>LIBRO  VENTA</t>
  </si>
  <si>
    <t>CLIENTES</t>
  </si>
  <si>
    <t>7A</t>
  </si>
  <si>
    <t>22222-2</t>
  </si>
  <si>
    <t>RESUMEN IMPTO</t>
  </si>
  <si>
    <t>VENTASS NETAS</t>
  </si>
  <si>
    <t>IVA DEBITO FICAL</t>
  </si>
  <si>
    <t>COMPRAS NETAS</t>
  </si>
  <si>
    <t>IVA CREDITO FISCAL</t>
  </si>
  <si>
    <t>IVA DEBITO FISCAL</t>
  </si>
  <si>
    <t>REMANENTE IVA CF</t>
  </si>
  <si>
    <t>I.V.A. DEBITO FISCAL</t>
  </si>
  <si>
    <t>I.V.A.CREDITO FISCAL</t>
  </si>
  <si>
    <t>A  PAGAR</t>
  </si>
  <si>
    <t>CASO 2</t>
  </si>
  <si>
    <t>CASO 3</t>
  </si>
  <si>
    <t>MAYO</t>
  </si>
  <si>
    <t>MODULO</t>
  </si>
  <si>
    <t>GUIA N°   5</t>
  </si>
  <si>
    <t>30-06.-2020</t>
  </si>
  <si>
    <t>OBJETIVO</t>
  </si>
  <si>
    <t>DETALLE</t>
  </si>
  <si>
    <t>CURSO  3° E</t>
  </si>
  <si>
    <t>UTILIZACION DE LA INFORMACION C.</t>
  </si>
  <si>
    <t xml:space="preserve">REGITRAR  DATOS  PARA LA TOMA DE DESICIONES </t>
  </si>
  <si>
    <t>FLUJO DE GASTOS</t>
  </si>
  <si>
    <t>ENERO</t>
  </si>
  <si>
    <t>FEBRERO</t>
  </si>
  <si>
    <t>MARZO</t>
  </si>
  <si>
    <t>TOTALES</t>
  </si>
  <si>
    <t>REMUNERACIONE</t>
  </si>
  <si>
    <t>REMUNERACIONES</t>
  </si>
  <si>
    <t>LUZ ENERGIA</t>
  </si>
  <si>
    <t>ARRIENDO LOCAL</t>
  </si>
  <si>
    <t>INTERNET</t>
  </si>
  <si>
    <t>AGUA</t>
  </si>
  <si>
    <t>FLUJO DE  INGRESOS</t>
  </si>
  <si>
    <t>VENTAS</t>
  </si>
  <si>
    <t>QUE MES VENDIO MAS</t>
  </si>
  <si>
    <t xml:space="preserve">CUAL ES EL TOTAL DE LA VENTAS </t>
  </si>
  <si>
    <t>CUAL ES EL TOTAL DE LOS GASTOS</t>
  </si>
  <si>
    <t>QUE MES VENDIO MENOS</t>
  </si>
  <si>
    <t>LAS REMUNERACIONES AUMENTARON EN EL MES DE…..</t>
  </si>
  <si>
    <t>LAS REMUNERACIONES  DISMINUYERON EL MES DE…..</t>
  </si>
  <si>
    <t>QUE GASTO E MANTUVO FIJO</t>
  </si>
  <si>
    <t>PORQUE AUMENTO EL GASTO DE LUZ</t>
  </si>
  <si>
    <t>PORQUE AUMENTO EL GASTO DE  AGUA</t>
  </si>
  <si>
    <t>QUE HARIA UD. PARA REGULARIZAR LA SITUACION DE:</t>
  </si>
  <si>
    <t>4 PUNTOS</t>
  </si>
  <si>
    <t xml:space="preserve"> 9  PUNTOS</t>
  </si>
  <si>
    <t>2 PUNTOS C/D PREGUNTA</t>
  </si>
  <si>
    <t>TOTAL PUNTOS</t>
  </si>
  <si>
    <t>20  PUNTOS</t>
  </si>
  <si>
    <t>REUMEN</t>
  </si>
  <si>
    <t>INGREO</t>
  </si>
  <si>
    <t>EGREO</t>
  </si>
  <si>
    <t>UTILIDAD</t>
  </si>
  <si>
    <t>GANANCIA</t>
  </si>
  <si>
    <t>BENEFICIO</t>
  </si>
  <si>
    <t>PERDIDA</t>
  </si>
  <si>
    <t>UD. TIENE</t>
  </si>
  <si>
    <t>CUANTO PUEDE GASTAR  ?</t>
  </si>
  <si>
    <t>ESPECIALIDAD</t>
  </si>
  <si>
    <t>ADMINISTRACION EN RECURSO HUMANOS</t>
  </si>
  <si>
    <t>UTILIZACION DE LA INFORMACION CONTABLE</t>
  </si>
  <si>
    <t xml:space="preserve">GUIA </t>
  </si>
  <si>
    <t>N° 6</t>
  </si>
  <si>
    <t>06.-08-2020</t>
  </si>
  <si>
    <t>ABRIL</t>
  </si>
  <si>
    <t>JUNIO</t>
  </si>
  <si>
    <t>OTROS INGRESOS</t>
  </si>
  <si>
    <t>EGRESO</t>
  </si>
  <si>
    <t>INGRESO</t>
  </si>
  <si>
    <t>TOMAR DECISIONES</t>
  </si>
  <si>
    <t>ADMINISTRADOR</t>
  </si>
  <si>
    <t>EGRESOS</t>
  </si>
  <si>
    <t>RESUMEN POR MES</t>
  </si>
  <si>
    <t>INGRESOS</t>
  </si>
  <si>
    <t>RESULTADO MES</t>
  </si>
  <si>
    <t>POR MAS USO DE ENERGIA X VTA</t>
  </si>
  <si>
    <t>POR MAS USO DE CONSUMO AGUA X VTA</t>
  </si>
  <si>
    <t>ANALIZAR EL TOTAL DE PERSONAS Y SUELDOS PAGADO</t>
  </si>
  <si>
    <t>ANALIZAR LA CLIENTELA--PRODUCTO-ATENCION- LOS PRECIOS ETC.</t>
  </si>
  <si>
    <t>JULIO</t>
  </si>
  <si>
    <t>AGOSTO</t>
  </si>
  <si>
    <t>SEPTIEMBRE</t>
  </si>
  <si>
    <t>OCTUBRE</t>
  </si>
  <si>
    <t>NOVIEMBRE</t>
  </si>
  <si>
    <t>DICIEMBRE</t>
  </si>
  <si>
    <t>PREGUNTA</t>
  </si>
  <si>
    <t>¿GANO  O  PERDIO  DINERO LA EMPRESA EN EL PERIODO DE JULIO A DICIEMBRE  ?</t>
  </si>
  <si>
    <t>GANO</t>
  </si>
  <si>
    <t>CUANTO ?</t>
  </si>
  <si>
    <t xml:space="preserve">PERDIO </t>
  </si>
  <si>
    <t>COMPRAS ARTICULO TV</t>
  </si>
  <si>
    <t>SALIDA DE DINERO</t>
  </si>
  <si>
    <t>FLUJO DE  INGRESOS DE DINERO</t>
  </si>
  <si>
    <t>TOTAL INGRESO</t>
  </si>
  <si>
    <t>TOTAL EGRESO</t>
  </si>
  <si>
    <t>CLASE DEL</t>
  </si>
  <si>
    <t>MENOS</t>
  </si>
  <si>
    <t>COSTO</t>
  </si>
  <si>
    <t>GASTOS</t>
  </si>
  <si>
    <t>REMUN</t>
  </si>
  <si>
    <t>LUZ</t>
  </si>
  <si>
    <t>ARRIEN</t>
  </si>
  <si>
    <t>RESULTADO    ES</t>
  </si>
  <si>
    <t>PARA DETERMINAR LA UTILIDAD ES</t>
  </si>
  <si>
    <t>INGRESO POR VENTA</t>
  </si>
  <si>
    <t>COSTO DEL PRODUCTOS</t>
  </si>
  <si>
    <t>GASTOS NECESARIOS PARA PRODUCIR LA RENTA</t>
  </si>
  <si>
    <t>N° 7</t>
  </si>
  <si>
    <t>28-8.-2020</t>
  </si>
  <si>
    <t>QUE COSTO E MANTUVO FIJO</t>
  </si>
  <si>
    <t>20  PUNTO</t>
  </si>
  <si>
    <t>12 PUNTO</t>
  </si>
  <si>
    <t>TOTAL  60</t>
  </si>
  <si>
    <t>TOTAL   24</t>
  </si>
  <si>
    <t>DETALLE DE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</si>
</sst>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" xfId="0" applyFont="1" applyFill="1" applyBorder="1"/>
    <xf numFmtId="3" fontId="1" fillId="0" borderId="0" xfId="0" applyNumberFormat="1" applyFont="1" applyFill="1" applyBorder="1"/>
    <xf numFmtId="3" fontId="1" fillId="0" borderId="1" xfId="0" applyNumberFormat="1" applyFont="1" applyFill="1" applyBorder="1"/>
    <xf numFmtId="3" fontId="1" fillId="0" borderId="2" xfId="0" applyNumberFormat="1" applyFont="1" applyFill="1" applyBorder="1"/>
    <xf numFmtId="3" fontId="1" fillId="0" borderId="3" xfId="0" applyNumberFormat="1" applyFont="1" applyFill="1" applyBorder="1"/>
    <xf numFmtId="3" fontId="1" fillId="0" borderId="5" xfId="0" applyNumberFormat="1" applyFont="1" applyFill="1" applyBorder="1"/>
    <xf numFmtId="0" fontId="1" fillId="0" borderId="2" xfId="0" applyFont="1" applyFill="1" applyBorder="1"/>
    <xf numFmtId="0" fontId="1" fillId="0" borderId="13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0" xfId="0" applyFont="1" applyFill="1" applyBorder="1"/>
    <xf numFmtId="3" fontId="1" fillId="0" borderId="20" xfId="0" applyNumberFormat="1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21" xfId="0" applyFont="1" applyFill="1" applyBorder="1" applyAlignment="1">
      <alignment horizontal="center"/>
    </xf>
    <xf numFmtId="0" fontId="1" fillId="0" borderId="3" xfId="0" applyFont="1" applyFill="1" applyBorder="1"/>
    <xf numFmtId="3" fontId="1" fillId="0" borderId="21" xfId="0" applyNumberFormat="1" applyFont="1" applyFill="1" applyBorder="1"/>
    <xf numFmtId="0" fontId="1" fillId="0" borderId="4" xfId="0" applyFont="1" applyFill="1" applyBorder="1"/>
    <xf numFmtId="3" fontId="1" fillId="0" borderId="4" xfId="0" applyNumberFormat="1" applyFont="1" applyFill="1" applyBorder="1"/>
    <xf numFmtId="3" fontId="1" fillId="0" borderId="14" xfId="0" applyNumberFormat="1" applyFont="1" applyFill="1" applyBorder="1"/>
    <xf numFmtId="3" fontId="1" fillId="0" borderId="6" xfId="0" applyNumberFormat="1" applyFont="1" applyFill="1" applyBorder="1"/>
    <xf numFmtId="3" fontId="1" fillId="0" borderId="6" xfId="0" applyNumberFormat="1" applyFont="1" applyFill="1" applyBorder="1" applyAlignment="1">
      <alignment horizontal="center"/>
    </xf>
    <xf numFmtId="3" fontId="1" fillId="0" borderId="19" xfId="0" applyNumberFormat="1" applyFont="1" applyFill="1" applyBorder="1" applyAlignment="1">
      <alignment horizontal="center"/>
    </xf>
    <xf numFmtId="3" fontId="1" fillId="0" borderId="7" xfId="0" applyNumberFormat="1" applyFont="1" applyFill="1" applyBorder="1"/>
    <xf numFmtId="3" fontId="1" fillId="0" borderId="7" xfId="0" applyNumberFormat="1" applyFont="1" applyFill="1" applyBorder="1" applyAlignment="1">
      <alignment horizontal="center"/>
    </xf>
    <xf numFmtId="0" fontId="2" fillId="0" borderId="14" xfId="0" applyFont="1" applyFill="1" applyBorder="1"/>
    <xf numFmtId="14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3" fontId="1" fillId="0" borderId="14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1" fillId="0" borderId="5" xfId="0" applyFont="1" applyFill="1" applyBorder="1"/>
    <xf numFmtId="17" fontId="1" fillId="0" borderId="0" xfId="0" applyNumberFormat="1" applyFont="1" applyFill="1" applyBorder="1"/>
    <xf numFmtId="0" fontId="1" fillId="0" borderId="7" xfId="0" applyFont="1" applyFill="1" applyBorder="1"/>
    <xf numFmtId="15" fontId="1" fillId="2" borderId="0" xfId="0" applyNumberFormat="1" applyFont="1" applyFill="1" applyBorder="1"/>
    <xf numFmtId="0" fontId="4" fillId="0" borderId="0" xfId="0" applyFont="1" applyFill="1" applyBorder="1"/>
    <xf numFmtId="0" fontId="1" fillId="0" borderId="8" xfId="0" applyFont="1" applyFill="1" applyBorder="1" applyAlignment="1">
      <alignment horizontal="right"/>
    </xf>
    <xf numFmtId="3" fontId="1" fillId="2" borderId="19" xfId="0" applyNumberFormat="1" applyFont="1" applyFill="1" applyBorder="1"/>
    <xf numFmtId="3" fontId="1" fillId="2" borderId="26" xfId="0" applyNumberFormat="1" applyFont="1" applyFill="1" applyBorder="1"/>
    <xf numFmtId="0" fontId="1" fillId="2" borderId="0" xfId="0" applyFont="1" applyFill="1" applyBorder="1"/>
    <xf numFmtId="3" fontId="4" fillId="0" borderId="9" xfId="0" applyNumberFormat="1" applyFont="1" applyFill="1" applyBorder="1"/>
    <xf numFmtId="3" fontId="1" fillId="2" borderId="0" xfId="0" applyNumberFormat="1" applyFont="1" applyFill="1" applyBorder="1"/>
    <xf numFmtId="3" fontId="4" fillId="2" borderId="0" xfId="0" applyNumberFormat="1" applyFont="1" applyFill="1" applyBorder="1"/>
    <xf numFmtId="3" fontId="5" fillId="2" borderId="0" xfId="0" applyNumberFormat="1" applyFont="1" applyFill="1" applyBorder="1"/>
    <xf numFmtId="3" fontId="4" fillId="0" borderId="19" xfId="0" applyNumberFormat="1" applyFont="1" applyFill="1" applyBorder="1"/>
    <xf numFmtId="0" fontId="6" fillId="0" borderId="0" xfId="0" applyFont="1" applyFill="1" applyBorder="1"/>
    <xf numFmtId="0" fontId="1" fillId="2" borderId="8" xfId="0" applyFont="1" applyFill="1" applyBorder="1"/>
    <xf numFmtId="0" fontId="1" fillId="2" borderId="26" xfId="0" applyFont="1" applyFill="1" applyBorder="1"/>
    <xf numFmtId="3" fontId="1" fillId="2" borderId="9" xfId="0" applyNumberFormat="1" applyFont="1" applyFill="1" applyBorder="1"/>
    <xf numFmtId="0" fontId="0" fillId="0" borderId="0" xfId="0" applyFont="1" applyFill="1" applyBorder="1"/>
    <xf numFmtId="15" fontId="0" fillId="0" borderId="0" xfId="0" applyNumberFormat="1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0" fillId="0" borderId="13" xfId="0" applyFont="1" applyFill="1" applyBorder="1"/>
    <xf numFmtId="0" fontId="0" fillId="0" borderId="1" xfId="0" applyFont="1" applyFill="1" applyBorder="1"/>
    <xf numFmtId="17" fontId="0" fillId="0" borderId="0" xfId="0" applyNumberFormat="1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3" fontId="0" fillId="0" borderId="6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0" fontId="0" fillId="0" borderId="8" xfId="0" applyFont="1" applyFill="1" applyBorder="1" applyAlignment="1">
      <alignment horizontal="right"/>
    </xf>
    <xf numFmtId="3" fontId="0" fillId="0" borderId="19" xfId="0" applyNumberFormat="1" applyFont="1" applyFill="1" applyBorder="1"/>
    <xf numFmtId="3" fontId="0" fillId="0" borderId="26" xfId="0" applyNumberFormat="1" applyFont="1" applyFill="1" applyBorder="1"/>
    <xf numFmtId="3" fontId="0" fillId="0" borderId="9" xfId="0" applyNumberFormat="1" applyFont="1" applyFill="1" applyBorder="1"/>
    <xf numFmtId="3" fontId="7" fillId="0" borderId="0" xfId="0" applyNumberFormat="1" applyFont="1" applyFill="1" applyBorder="1"/>
    <xf numFmtId="0" fontId="7" fillId="0" borderId="0" xfId="0" applyFont="1" applyFill="1" applyBorder="1"/>
    <xf numFmtId="0" fontId="0" fillId="0" borderId="8" xfId="0" applyFont="1" applyFill="1" applyBorder="1"/>
    <xf numFmtId="0" fontId="0" fillId="0" borderId="26" xfId="0" applyFont="1" applyFill="1" applyBorder="1"/>
    <xf numFmtId="3" fontId="0" fillId="0" borderId="1" xfId="0" applyNumberFormat="1" applyFont="1" applyFill="1" applyBorder="1"/>
    <xf numFmtId="3" fontId="0" fillId="0" borderId="3" xfId="0" applyNumberFormat="1" applyFont="1" applyFill="1" applyBorder="1"/>
    <xf numFmtId="3" fontId="0" fillId="0" borderId="5" xfId="0" applyNumberFormat="1" applyFont="1" applyFill="1" applyBorder="1"/>
    <xf numFmtId="0" fontId="0" fillId="0" borderId="9" xfId="0" applyFont="1" applyFill="1" applyBorder="1"/>
    <xf numFmtId="0" fontId="0" fillId="0" borderId="20" xfId="0" applyFont="1" applyFill="1" applyBorder="1" applyAlignment="1">
      <alignment horizontal="center"/>
    </xf>
    <xf numFmtId="0" fontId="0" fillId="0" borderId="22" xfId="0" applyFont="1" applyFill="1" applyBorder="1"/>
    <xf numFmtId="0" fontId="0" fillId="0" borderId="23" xfId="0" applyFont="1" applyFill="1" applyBorder="1"/>
    <xf numFmtId="0" fontId="0" fillId="0" borderId="20" xfId="0" applyFont="1" applyFill="1" applyBorder="1"/>
    <xf numFmtId="3" fontId="0" fillId="0" borderId="20" xfId="0" applyNumberFormat="1" applyFont="1" applyFill="1" applyBorder="1" applyAlignment="1">
      <alignment horizontal="center"/>
    </xf>
    <xf numFmtId="0" fontId="0" fillId="0" borderId="24" xfId="0" applyFont="1" applyFill="1" applyBorder="1"/>
    <xf numFmtId="0" fontId="0" fillId="0" borderId="25" xfId="0" applyFont="1" applyFill="1" applyBorder="1"/>
    <xf numFmtId="0" fontId="0" fillId="0" borderId="21" xfId="0" applyFont="1" applyFill="1" applyBorder="1" applyAlignment="1">
      <alignment horizontal="center"/>
    </xf>
    <xf numFmtId="3" fontId="0" fillId="0" borderId="21" xfId="0" applyNumberFormat="1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0" fillId="0" borderId="16" xfId="0" applyFont="1" applyFill="1" applyBorder="1"/>
    <xf numFmtId="3" fontId="0" fillId="0" borderId="6" xfId="0" applyNumberFormat="1" applyFont="1" applyFill="1" applyBorder="1" applyAlignment="1">
      <alignment horizontal="center"/>
    </xf>
    <xf numFmtId="0" fontId="0" fillId="0" borderId="17" xfId="0" applyFont="1" applyFill="1" applyBorder="1"/>
    <xf numFmtId="0" fontId="0" fillId="0" borderId="18" xfId="0" applyFont="1" applyFill="1" applyBorder="1"/>
    <xf numFmtId="3" fontId="0" fillId="0" borderId="19" xfId="0" applyNumberFormat="1" applyFont="1" applyFill="1" applyBorder="1" applyAlignment="1">
      <alignment horizontal="center"/>
    </xf>
    <xf numFmtId="3" fontId="0" fillId="0" borderId="4" xfId="0" applyNumberFormat="1" applyFont="1" applyFill="1" applyBorder="1"/>
    <xf numFmtId="3" fontId="0" fillId="0" borderId="7" xfId="0" applyNumberFormat="1" applyFont="1" applyFill="1" applyBorder="1"/>
    <xf numFmtId="3" fontId="0" fillId="0" borderId="7" xfId="0" applyNumberFormat="1" applyFont="1" applyFill="1" applyBorder="1" applyAlignment="1">
      <alignment horizontal="center"/>
    </xf>
    <xf numFmtId="3" fontId="0" fillId="0" borderId="14" xfId="0" applyNumberFormat="1" applyFont="1" applyFill="1" applyBorder="1"/>
    <xf numFmtId="0" fontId="8" fillId="0" borderId="14" xfId="0" applyFont="1" applyFill="1" applyBorder="1"/>
    <xf numFmtId="0" fontId="0" fillId="0" borderId="14" xfId="0" applyFont="1" applyFill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14" fontId="0" fillId="0" borderId="14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0" fillId="0" borderId="12" xfId="0" applyNumberFormat="1" applyFont="1" applyFill="1" applyBorder="1"/>
    <xf numFmtId="0" fontId="4" fillId="0" borderId="26" xfId="0" applyFont="1" applyFill="1" applyBorder="1"/>
    <xf numFmtId="0" fontId="0" fillId="0" borderId="8" xfId="0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7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11" fillId="0" borderId="19" xfId="0" applyNumberFormat="1" applyFont="1" applyFill="1" applyBorder="1" applyAlignment="1">
      <alignment horizontal="center"/>
    </xf>
    <xf numFmtId="3" fontId="9" fillId="2" borderId="19" xfId="0" applyNumberFormat="1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6" xfId="0" applyFont="1" applyFill="1" applyBorder="1"/>
    <xf numFmtId="3" fontId="9" fillId="0" borderId="0" xfId="0" applyNumberFormat="1" applyFont="1" applyFill="1" applyBorder="1"/>
    <xf numFmtId="0" fontId="0" fillId="2" borderId="1" xfId="0" applyFont="1" applyFill="1" applyBorder="1"/>
    <xf numFmtId="3" fontId="0" fillId="2" borderId="6" xfId="0" applyNumberFormat="1" applyFont="1" applyFill="1" applyBorder="1" applyAlignment="1">
      <alignment horizontal="center"/>
    </xf>
    <xf numFmtId="3" fontId="0" fillId="0" borderId="26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0" fontId="12" fillId="0" borderId="12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/>
    <xf numFmtId="0" fontId="12" fillId="0" borderId="5" xfId="0" applyFont="1" applyFill="1" applyBorder="1"/>
    <xf numFmtId="3" fontId="5" fillId="0" borderId="19" xfId="0" applyNumberFormat="1" applyFont="1" applyFill="1" applyBorder="1" applyAlignment="1">
      <alignment horizontal="center"/>
    </xf>
    <xf numFmtId="3" fontId="13" fillId="0" borderId="19" xfId="0" applyNumberFormat="1" applyFont="1" applyFill="1" applyBorder="1" applyAlignment="1">
      <alignment horizontal="center"/>
    </xf>
    <xf numFmtId="0" fontId="0" fillId="0" borderId="27" xfId="0" applyFont="1" applyFill="1" applyBorder="1"/>
    <xf numFmtId="3" fontId="0" fillId="0" borderId="27" xfId="0" applyNumberFormat="1" applyFont="1" applyFill="1" applyBorder="1"/>
    <xf numFmtId="14" fontId="0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0" borderId="4" xfId="0" applyFont="1" applyFill="1" applyBorder="1"/>
    <xf numFmtId="3" fontId="4" fillId="0" borderId="4" xfId="0" applyNumberFormat="1" applyFont="1" applyFill="1" applyBorder="1"/>
    <xf numFmtId="3" fontId="12" fillId="0" borderId="4" xfId="0" applyNumberFormat="1" applyFont="1" applyFill="1" applyBorder="1"/>
    <xf numFmtId="0" fontId="14" fillId="0" borderId="1" xfId="0" applyFont="1" applyFill="1" applyBorder="1"/>
    <xf numFmtId="3" fontId="14" fillId="0" borderId="6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4" fontId="1" fillId="0" borderId="0" xfId="0" applyNumberFormat="1" applyFont="1" applyFill="1" applyBorder="1"/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3" fontId="1" fillId="0" borderId="19" xfId="0" applyNumberFormat="1" applyFont="1" applyFill="1" applyBorder="1"/>
    <xf numFmtId="3" fontId="3" fillId="0" borderId="19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3" fontId="1" fillId="0" borderId="26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15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S1686"/>
  <sheetViews>
    <sheetView tabSelected="1" workbookViewId="0">
      <selection activeCell="D1" sqref="D1:S42"/>
    </sheetView>
  </sheetViews>
  <sheetFormatPr baseColWidth="10" defaultRowHeight="15" x14ac:dyDescent="0.25"/>
  <cols>
    <col min="1" max="1" width="2.85546875" style="1" customWidth="1"/>
    <col min="2" max="2" width="0.5703125" style="1" customWidth="1"/>
    <col min="3" max="3" width="4.85546875" style="1" customWidth="1"/>
    <col min="4" max="4" width="22.7109375" style="1" customWidth="1"/>
    <col min="5" max="5" width="13.42578125" style="1" customWidth="1"/>
    <col min="6" max="6" width="14.7109375" style="1" customWidth="1"/>
    <col min="7" max="7" width="22.28515625" style="1" customWidth="1"/>
    <col min="8" max="8" width="12.28515625" style="1" customWidth="1"/>
    <col min="9" max="9" width="15.7109375" style="1" customWidth="1"/>
    <col min="10" max="10" width="15" style="1" customWidth="1"/>
    <col min="11" max="18" width="16.5703125" style="1" customWidth="1"/>
    <col min="19" max="16384" width="11.42578125" style="1"/>
  </cols>
  <sheetData>
    <row r="1" spans="4:19" x14ac:dyDescent="0.25">
      <c r="D1" s="1" t="s">
        <v>122</v>
      </c>
      <c r="E1" s="1" t="s">
        <v>123</v>
      </c>
      <c r="K1" s="161"/>
      <c r="L1" s="161"/>
      <c r="M1" s="161"/>
      <c r="N1" s="161"/>
      <c r="O1" s="161"/>
      <c r="P1" s="161"/>
      <c r="Q1" s="161"/>
      <c r="R1" s="161"/>
    </row>
    <row r="2" spans="4:19" x14ac:dyDescent="0.25">
      <c r="D2" s="1" t="s">
        <v>77</v>
      </c>
      <c r="E2" s="1" t="s">
        <v>124</v>
      </c>
    </row>
    <row r="3" spans="4:19" x14ac:dyDescent="0.25">
      <c r="D3" s="1" t="s">
        <v>125</v>
      </c>
      <c r="E3" s="47" t="s">
        <v>171</v>
      </c>
    </row>
    <row r="4" spans="4:19" x14ac:dyDescent="0.25">
      <c r="D4" s="1" t="s">
        <v>22</v>
      </c>
      <c r="E4" s="172" t="s">
        <v>172</v>
      </c>
    </row>
    <row r="5" spans="4:19" x14ac:dyDescent="0.25">
      <c r="D5" s="1" t="s">
        <v>80</v>
      </c>
      <c r="E5" s="1" t="s">
        <v>84</v>
      </c>
    </row>
    <row r="6" spans="4:19" x14ac:dyDescent="0.25">
      <c r="D6" s="1" t="s">
        <v>111</v>
      </c>
      <c r="E6" s="164">
        <v>104</v>
      </c>
    </row>
    <row r="7" spans="4:19" ht="15.75" thickBot="1" x14ac:dyDescent="0.3">
      <c r="D7" s="1" t="s">
        <v>85</v>
      </c>
      <c r="E7" s="1" t="s">
        <v>135</v>
      </c>
      <c r="F7" s="1" t="s">
        <v>155</v>
      </c>
    </row>
    <row r="8" spans="4:19" x14ac:dyDescent="0.25">
      <c r="D8" s="2"/>
      <c r="E8" s="12"/>
      <c r="F8" s="3"/>
      <c r="G8" s="12"/>
      <c r="H8" s="12"/>
      <c r="I8" s="3"/>
      <c r="J8" s="12"/>
      <c r="K8" s="12"/>
      <c r="L8" s="12"/>
      <c r="M8" s="3"/>
      <c r="N8" s="12"/>
      <c r="O8" s="3"/>
      <c r="P8" s="12"/>
      <c r="Q8" s="12"/>
      <c r="R8" s="1" t="s">
        <v>178</v>
      </c>
    </row>
    <row r="9" spans="4:19" ht="15.75" thickBot="1" x14ac:dyDescent="0.3">
      <c r="D9" s="28" t="s">
        <v>81</v>
      </c>
      <c r="E9" s="162" t="s">
        <v>86</v>
      </c>
      <c r="F9" s="163" t="s">
        <v>87</v>
      </c>
      <c r="G9" s="162" t="s">
        <v>88</v>
      </c>
      <c r="H9" s="162" t="s">
        <v>128</v>
      </c>
      <c r="I9" s="162" t="s">
        <v>76</v>
      </c>
      <c r="J9" s="163" t="s">
        <v>129</v>
      </c>
      <c r="K9" s="162" t="s">
        <v>143</v>
      </c>
      <c r="L9" s="162" t="s">
        <v>144</v>
      </c>
      <c r="M9" s="162" t="s">
        <v>145</v>
      </c>
      <c r="N9" s="163" t="s">
        <v>146</v>
      </c>
      <c r="O9" s="162" t="s">
        <v>147</v>
      </c>
      <c r="P9" s="162" t="s">
        <v>148</v>
      </c>
      <c r="Q9" s="162" t="s">
        <v>24</v>
      </c>
      <c r="R9" s="164"/>
    </row>
    <row r="10" spans="4:19" x14ac:dyDescent="0.25">
      <c r="D10" s="5" t="s">
        <v>91</v>
      </c>
      <c r="E10" s="34">
        <v>500000</v>
      </c>
      <c r="F10" s="34">
        <v>500000</v>
      </c>
      <c r="G10" s="34">
        <v>500000</v>
      </c>
      <c r="H10" s="34">
        <v>500000</v>
      </c>
      <c r="I10" s="34">
        <v>500000</v>
      </c>
      <c r="J10" s="34">
        <v>500000</v>
      </c>
      <c r="K10" s="34">
        <v>500000</v>
      </c>
      <c r="L10" s="34">
        <v>500000</v>
      </c>
      <c r="M10" s="34">
        <v>500000</v>
      </c>
      <c r="N10" s="34">
        <v>650000</v>
      </c>
      <c r="O10" s="34">
        <v>760000</v>
      </c>
      <c r="P10" s="34">
        <v>1200000</v>
      </c>
      <c r="Q10" s="34"/>
      <c r="R10" s="45" t="s">
        <v>175</v>
      </c>
    </row>
    <row r="11" spans="4:19" x14ac:dyDescent="0.25">
      <c r="D11" s="5" t="s">
        <v>92</v>
      </c>
      <c r="E11" s="34">
        <v>23000</v>
      </c>
      <c r="F11" s="34">
        <v>34000</v>
      </c>
      <c r="G11" s="34">
        <v>34000</v>
      </c>
      <c r="H11" s="34">
        <v>34000</v>
      </c>
      <c r="I11" s="34">
        <v>34000</v>
      </c>
      <c r="J11" s="34">
        <v>34000</v>
      </c>
      <c r="K11" s="34">
        <v>34000</v>
      </c>
      <c r="L11" s="34">
        <v>34000</v>
      </c>
      <c r="M11" s="34">
        <v>34000</v>
      </c>
      <c r="N11" s="34">
        <v>34000</v>
      </c>
      <c r="O11" s="34">
        <v>23000</v>
      </c>
      <c r="P11" s="34">
        <f>+O11</f>
        <v>23000</v>
      </c>
      <c r="Q11" s="34"/>
      <c r="R11" s="45" t="s">
        <v>175</v>
      </c>
    </row>
    <row r="12" spans="4:19" x14ac:dyDescent="0.25">
      <c r="D12" s="5" t="s">
        <v>93</v>
      </c>
      <c r="E12" s="34">
        <v>120000</v>
      </c>
      <c r="F12" s="34">
        <v>120000</v>
      </c>
      <c r="G12" s="34">
        <v>120000</v>
      </c>
      <c r="H12" s="34">
        <v>120000</v>
      </c>
      <c r="I12" s="34">
        <v>120000</v>
      </c>
      <c r="J12" s="34">
        <v>120000</v>
      </c>
      <c r="K12" s="34">
        <v>120000</v>
      </c>
      <c r="L12" s="34">
        <v>120000</v>
      </c>
      <c r="M12" s="34">
        <v>120000</v>
      </c>
      <c r="N12" s="34">
        <v>120000</v>
      </c>
      <c r="O12" s="34">
        <v>120000</v>
      </c>
      <c r="P12" s="34">
        <v>120000</v>
      </c>
      <c r="Q12" s="34"/>
      <c r="R12" s="45" t="s">
        <v>175</v>
      </c>
    </row>
    <row r="13" spans="4:19" x14ac:dyDescent="0.25">
      <c r="D13" s="5" t="s">
        <v>154</v>
      </c>
      <c r="E13" s="34">
        <v>2500000</v>
      </c>
      <c r="F13" s="34">
        <v>350000</v>
      </c>
      <c r="G13" s="34">
        <v>500000</v>
      </c>
      <c r="H13" s="34">
        <v>600000</v>
      </c>
      <c r="I13" s="34">
        <v>700000</v>
      </c>
      <c r="J13" s="34">
        <v>1000000</v>
      </c>
      <c r="K13" s="34">
        <v>1200000</v>
      </c>
      <c r="L13" s="34">
        <v>600000</v>
      </c>
      <c r="M13" s="34">
        <v>700000</v>
      </c>
      <c r="N13" s="34">
        <v>1000000</v>
      </c>
      <c r="O13" s="34">
        <v>700000</v>
      </c>
      <c r="P13" s="34">
        <v>1000000</v>
      </c>
      <c r="Q13" s="34"/>
      <c r="R13" s="45" t="s">
        <v>175</v>
      </c>
    </row>
    <row r="14" spans="4:19" ht="15.75" thickBot="1" x14ac:dyDescent="0.3">
      <c r="D14" s="5" t="s">
        <v>95</v>
      </c>
      <c r="E14" s="34">
        <v>12000</v>
      </c>
      <c r="F14" s="34">
        <v>12000</v>
      </c>
      <c r="G14" s="34">
        <v>12000</v>
      </c>
      <c r="H14" s="34">
        <v>12000</v>
      </c>
      <c r="I14" s="34">
        <v>12000</v>
      </c>
      <c r="J14" s="34">
        <v>12000</v>
      </c>
      <c r="K14" s="34">
        <v>15000</v>
      </c>
      <c r="L14" s="34">
        <v>15000</v>
      </c>
      <c r="M14" s="34">
        <v>15000</v>
      </c>
      <c r="N14" s="34">
        <v>15000</v>
      </c>
      <c r="O14" s="34">
        <v>15000</v>
      </c>
      <c r="P14" s="34">
        <v>15000</v>
      </c>
      <c r="Q14" s="34"/>
      <c r="R14" s="45" t="s">
        <v>175</v>
      </c>
    </row>
    <row r="15" spans="4:19" ht="15.75" thickBot="1" x14ac:dyDescent="0.3">
      <c r="D15" s="165" t="s">
        <v>89</v>
      </c>
      <c r="E15" s="35"/>
      <c r="F15" s="166"/>
      <c r="G15" s="166"/>
      <c r="H15" s="35"/>
      <c r="I15" s="166"/>
      <c r="J15" s="166"/>
      <c r="K15" s="167"/>
      <c r="L15" s="35"/>
      <c r="M15" s="166"/>
      <c r="N15" s="166"/>
      <c r="O15" s="166"/>
      <c r="P15" s="166"/>
      <c r="Q15" s="168"/>
      <c r="R15" s="171" t="s">
        <v>176</v>
      </c>
      <c r="S15" s="14"/>
    </row>
    <row r="16" spans="4:19" x14ac:dyDescent="0.25">
      <c r="F16" s="169"/>
    </row>
    <row r="17" spans="4:19" ht="15.75" thickBot="1" x14ac:dyDescent="0.3">
      <c r="D17" s="47" t="s">
        <v>156</v>
      </c>
    </row>
    <row r="18" spans="4:19" x14ac:dyDescent="0.25">
      <c r="D18" s="2"/>
      <c r="E18" s="12"/>
      <c r="F18" s="3"/>
      <c r="G18" s="12"/>
      <c r="H18" s="12"/>
      <c r="I18" s="3"/>
      <c r="J18" s="12"/>
      <c r="K18" s="12"/>
      <c r="L18" s="3"/>
      <c r="M18" s="12"/>
      <c r="N18" s="12"/>
      <c r="O18" s="3"/>
      <c r="P18" s="12"/>
      <c r="Q18" s="12"/>
    </row>
    <row r="19" spans="4:19" ht="15.75" thickBot="1" x14ac:dyDescent="0.3">
      <c r="D19" s="28" t="s">
        <v>81</v>
      </c>
      <c r="E19" s="50" t="str">
        <f t="shared" ref="E19:K19" si="0">+E9</f>
        <v>ENERO</v>
      </c>
      <c r="F19" s="30" t="str">
        <f t="shared" si="0"/>
        <v>FEBRERO</v>
      </c>
      <c r="G19" s="50" t="str">
        <f t="shared" si="0"/>
        <v>MARZO</v>
      </c>
      <c r="H19" s="50" t="str">
        <f t="shared" si="0"/>
        <v>ABRIL</v>
      </c>
      <c r="I19" s="30" t="str">
        <f t="shared" si="0"/>
        <v>MAYO</v>
      </c>
      <c r="J19" s="50" t="str">
        <f t="shared" si="0"/>
        <v>JUNIO</v>
      </c>
      <c r="K19" s="50" t="str">
        <f t="shared" si="0"/>
        <v>JULIO</v>
      </c>
      <c r="L19" s="30" t="str">
        <f t="shared" ref="L19:Q19" si="1">+L9</f>
        <v>AGOSTO</v>
      </c>
      <c r="M19" s="50" t="str">
        <f t="shared" si="1"/>
        <v>SEPTIEMBRE</v>
      </c>
      <c r="N19" s="50" t="str">
        <f t="shared" si="1"/>
        <v>OCTUBRE</v>
      </c>
      <c r="O19" s="30" t="str">
        <f t="shared" si="1"/>
        <v>NOVIEMBRE</v>
      </c>
      <c r="P19" s="50" t="str">
        <f t="shared" si="1"/>
        <v>DICIEMBRE</v>
      </c>
      <c r="Q19" s="50" t="str">
        <f t="shared" si="1"/>
        <v>TOTALE</v>
      </c>
      <c r="R19" s="1" t="s">
        <v>178</v>
      </c>
    </row>
    <row r="20" spans="4:19" ht="15.75" thickBot="1" x14ac:dyDescent="0.3">
      <c r="D20" s="13" t="s">
        <v>97</v>
      </c>
      <c r="E20" s="35">
        <v>500000</v>
      </c>
      <c r="F20" s="170">
        <v>700000</v>
      </c>
      <c r="G20" s="35">
        <v>400000</v>
      </c>
      <c r="H20" s="35">
        <v>800000</v>
      </c>
      <c r="I20" s="170">
        <v>1000000</v>
      </c>
      <c r="J20" s="35">
        <v>50000</v>
      </c>
      <c r="K20" s="35">
        <v>60000</v>
      </c>
      <c r="L20" s="170">
        <v>3450000</v>
      </c>
      <c r="M20" s="35">
        <v>6000000</v>
      </c>
      <c r="N20" s="35">
        <v>800000</v>
      </c>
      <c r="O20" s="170">
        <v>1000000</v>
      </c>
      <c r="P20" s="35">
        <v>100000</v>
      </c>
      <c r="Q20" s="35"/>
      <c r="R20" s="45" t="s">
        <v>175</v>
      </c>
    </row>
    <row r="21" spans="4:19" ht="15.75" thickBot="1" x14ac:dyDescent="0.3">
      <c r="D21" s="5" t="s">
        <v>130</v>
      </c>
      <c r="E21" s="34">
        <v>20000</v>
      </c>
      <c r="F21" s="45">
        <v>60000</v>
      </c>
      <c r="G21" s="34">
        <v>50000</v>
      </c>
      <c r="H21" s="34">
        <v>34000</v>
      </c>
      <c r="I21" s="45">
        <v>0</v>
      </c>
      <c r="J21" s="34">
        <v>0</v>
      </c>
      <c r="K21" s="34">
        <v>0</v>
      </c>
      <c r="L21" s="45">
        <v>60000</v>
      </c>
      <c r="M21" s="34">
        <v>700000</v>
      </c>
      <c r="N21" s="34">
        <v>3000000</v>
      </c>
      <c r="O21" s="45">
        <v>1500000</v>
      </c>
      <c r="P21" s="34">
        <v>2900000</v>
      </c>
      <c r="Q21" s="34"/>
      <c r="R21" s="45" t="s">
        <v>175</v>
      </c>
    </row>
    <row r="22" spans="4:19" ht="15.75" thickBot="1" x14ac:dyDescent="0.3">
      <c r="D22" s="165" t="s">
        <v>89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171" t="s">
        <v>177</v>
      </c>
      <c r="S22" s="14"/>
    </row>
    <row r="23" spans="4:19" x14ac:dyDescent="0.25">
      <c r="F23" s="6"/>
    </row>
    <row r="25" spans="4:19" ht="23.25" x14ac:dyDescent="0.35">
      <c r="D25" s="66"/>
      <c r="E25" s="126" t="s">
        <v>134</v>
      </c>
      <c r="F25" s="66"/>
      <c r="G25" s="66"/>
      <c r="H25" s="66"/>
      <c r="I25" s="66"/>
      <c r="J25" s="66"/>
    </row>
    <row r="26" spans="4:19" ht="23.25" x14ac:dyDescent="0.35">
      <c r="D26" s="66"/>
      <c r="E26" s="126" t="s">
        <v>133</v>
      </c>
      <c r="F26" s="66"/>
      <c r="G26" s="66"/>
      <c r="H26" s="66"/>
      <c r="I26" s="66"/>
      <c r="J26" s="66"/>
    </row>
    <row r="27" spans="4:19" x14ac:dyDescent="0.25">
      <c r="D27" s="66"/>
      <c r="E27" s="66"/>
      <c r="F27" s="66"/>
      <c r="G27" s="66"/>
      <c r="H27" s="66"/>
      <c r="I27" s="66"/>
      <c r="J27" s="66"/>
    </row>
    <row r="28" spans="4:19" x14ac:dyDescent="0.25">
      <c r="D28" s="66"/>
      <c r="E28" s="66"/>
      <c r="F28" s="66"/>
      <c r="G28" s="66"/>
      <c r="H28" s="66"/>
      <c r="I28" s="66"/>
      <c r="J28" s="66"/>
    </row>
    <row r="29" spans="4:19" ht="15.75" thickBot="1" x14ac:dyDescent="0.3">
      <c r="D29" s="66"/>
      <c r="E29" s="66" t="s">
        <v>112</v>
      </c>
      <c r="F29" s="66"/>
      <c r="G29" s="66"/>
      <c r="H29" s="66" t="s">
        <v>110</v>
      </c>
      <c r="I29" s="66"/>
      <c r="J29" s="66" t="s">
        <v>174</v>
      </c>
    </row>
    <row r="30" spans="4:19" x14ac:dyDescent="0.25">
      <c r="D30" s="68">
        <v>1</v>
      </c>
      <c r="E30" s="69" t="s">
        <v>98</v>
      </c>
      <c r="F30" s="69"/>
      <c r="G30" s="69"/>
      <c r="H30" s="68"/>
      <c r="I30" s="70"/>
      <c r="J30" s="66"/>
    </row>
    <row r="31" spans="4:19" x14ac:dyDescent="0.25">
      <c r="D31" s="72">
        <v>2</v>
      </c>
      <c r="E31" s="73" t="s">
        <v>99</v>
      </c>
      <c r="F31" s="66"/>
      <c r="G31" s="66"/>
      <c r="H31" s="90"/>
      <c r="I31" s="74"/>
      <c r="J31" s="66"/>
    </row>
    <row r="32" spans="4:19" x14ac:dyDescent="0.25">
      <c r="D32" s="72">
        <v>3</v>
      </c>
      <c r="E32" s="66" t="s">
        <v>100</v>
      </c>
      <c r="F32" s="66"/>
      <c r="G32" s="66"/>
      <c r="H32" s="90"/>
      <c r="I32" s="74"/>
      <c r="J32" s="66"/>
    </row>
    <row r="33" spans="4:10" x14ac:dyDescent="0.25">
      <c r="D33" s="72">
        <v>4</v>
      </c>
      <c r="E33" s="66" t="s">
        <v>101</v>
      </c>
      <c r="F33" s="66"/>
      <c r="G33" s="66"/>
      <c r="H33" s="72"/>
      <c r="I33" s="74"/>
      <c r="J33" s="66"/>
    </row>
    <row r="34" spans="4:10" x14ac:dyDescent="0.25">
      <c r="D34" s="72">
        <v>5</v>
      </c>
      <c r="E34" s="66" t="s">
        <v>102</v>
      </c>
      <c r="F34" s="66"/>
      <c r="G34" s="66"/>
      <c r="H34" s="72"/>
      <c r="I34" s="74"/>
      <c r="J34" s="66"/>
    </row>
    <row r="35" spans="4:10" x14ac:dyDescent="0.25">
      <c r="D35" s="72">
        <v>6</v>
      </c>
      <c r="E35" s="66" t="s">
        <v>103</v>
      </c>
      <c r="F35" s="66"/>
      <c r="G35" s="66"/>
      <c r="H35" s="72"/>
      <c r="I35" s="74"/>
      <c r="J35" s="66"/>
    </row>
    <row r="36" spans="4:10" x14ac:dyDescent="0.25">
      <c r="D36" s="72">
        <v>7</v>
      </c>
      <c r="E36" s="66" t="s">
        <v>173</v>
      </c>
      <c r="F36" s="66"/>
      <c r="G36" s="66"/>
      <c r="H36" s="72"/>
      <c r="I36" s="74"/>
      <c r="J36" s="66"/>
    </row>
    <row r="37" spans="4:10" x14ac:dyDescent="0.25">
      <c r="D37" s="72">
        <v>8</v>
      </c>
      <c r="E37" s="66" t="s">
        <v>105</v>
      </c>
      <c r="F37" s="66"/>
      <c r="G37" s="66"/>
      <c r="H37" s="72"/>
      <c r="I37" s="74"/>
      <c r="J37" s="66"/>
    </row>
    <row r="38" spans="4:10" x14ac:dyDescent="0.25">
      <c r="D38" s="72">
        <v>9</v>
      </c>
      <c r="E38" s="66" t="s">
        <v>106</v>
      </c>
      <c r="F38" s="66"/>
      <c r="G38" s="66"/>
      <c r="H38" s="72"/>
      <c r="I38" s="74"/>
      <c r="J38" s="66"/>
    </row>
    <row r="39" spans="4:10" x14ac:dyDescent="0.25">
      <c r="D39" s="72">
        <v>10</v>
      </c>
      <c r="E39" s="66" t="s">
        <v>107</v>
      </c>
      <c r="F39" s="66"/>
      <c r="G39" s="66"/>
      <c r="H39" s="72"/>
      <c r="I39" s="74"/>
      <c r="J39" s="66"/>
    </row>
    <row r="40" spans="4:10" x14ac:dyDescent="0.25">
      <c r="D40" s="72"/>
      <c r="E40" s="66" t="s">
        <v>25</v>
      </c>
      <c r="F40" s="66"/>
      <c r="G40" s="66"/>
      <c r="H40" s="72"/>
      <c r="I40" s="74"/>
      <c r="J40" s="66"/>
    </row>
    <row r="41" spans="4:10" x14ac:dyDescent="0.25">
      <c r="D41" s="72"/>
      <c r="E41" s="66"/>
      <c r="F41" s="66"/>
      <c r="G41" s="66"/>
      <c r="H41" s="72"/>
      <c r="I41" s="74"/>
      <c r="J41" s="66"/>
    </row>
    <row r="42" spans="4:10" ht="15.75" thickBot="1" x14ac:dyDescent="0.3">
      <c r="D42" s="75"/>
      <c r="E42" s="77"/>
      <c r="F42" s="77"/>
      <c r="G42" s="77"/>
      <c r="H42" s="75"/>
      <c r="I42" s="78"/>
      <c r="J42" s="66"/>
    </row>
    <row r="43" spans="4:10" x14ac:dyDescent="0.25">
      <c r="D43" s="66"/>
      <c r="E43" s="66"/>
      <c r="F43" s="66"/>
      <c r="G43" s="66"/>
      <c r="H43" s="66"/>
      <c r="I43" s="66"/>
      <c r="J43" s="66"/>
    </row>
    <row r="44" spans="4:10" x14ac:dyDescent="0.25">
      <c r="D44" s="66"/>
      <c r="E44" s="66"/>
      <c r="F44" s="66"/>
      <c r="G44" s="66"/>
      <c r="H44" s="66"/>
      <c r="I44" s="66"/>
      <c r="J44" s="66"/>
    </row>
    <row r="1564" spans="4:7" ht="15.75" thickBot="1" x14ac:dyDescent="0.3">
      <c r="E1564" s="1" t="s">
        <v>25</v>
      </c>
    </row>
    <row r="1565" spans="4:7" x14ac:dyDescent="0.25">
      <c r="D1565" s="2" t="s">
        <v>26</v>
      </c>
      <c r="E1565" s="3"/>
      <c r="F1565" s="3"/>
      <c r="G1565" s="2" t="s">
        <v>29</v>
      </c>
    </row>
    <row r="1566" spans="4:7" x14ac:dyDescent="0.25">
      <c r="D1566" s="5" t="s">
        <v>27</v>
      </c>
      <c r="F1566" s="6"/>
      <c r="G1566" s="7" t="s">
        <v>6</v>
      </c>
    </row>
    <row r="1567" spans="4:7" ht="15.75" thickBot="1" x14ac:dyDescent="0.3">
      <c r="D1567" s="5" t="s">
        <v>28</v>
      </c>
      <c r="F1567" s="6"/>
      <c r="G1567" s="9"/>
    </row>
    <row r="1568" spans="4:7" x14ac:dyDescent="0.25">
      <c r="D1568" s="5"/>
      <c r="F1568" s="6"/>
      <c r="G1568" s="6"/>
    </row>
    <row r="1569" spans="4:7" x14ac:dyDescent="0.25">
      <c r="D1569" s="5" t="s">
        <v>30</v>
      </c>
    </row>
    <row r="1570" spans="4:7" x14ac:dyDescent="0.25">
      <c r="D1570" s="5" t="s">
        <v>31</v>
      </c>
    </row>
    <row r="1571" spans="4:7" x14ac:dyDescent="0.25">
      <c r="D1571" s="5" t="s">
        <v>32</v>
      </c>
    </row>
    <row r="1572" spans="4:7" x14ac:dyDescent="0.25">
      <c r="D1572" s="5" t="s">
        <v>33</v>
      </c>
    </row>
    <row r="1573" spans="4:7" ht="15.75" thickBot="1" x14ac:dyDescent="0.3">
      <c r="D1573" s="5"/>
    </row>
    <row r="1574" spans="4:7" ht="15.75" thickBot="1" x14ac:dyDescent="0.3">
      <c r="D1574" s="12" t="s">
        <v>3</v>
      </c>
      <c r="E1574" s="13" t="s">
        <v>11</v>
      </c>
      <c r="F1574" s="14"/>
      <c r="G1574" s="12" t="s">
        <v>4</v>
      </c>
    </row>
    <row r="1575" spans="4:7" ht="15.75" thickBot="1" x14ac:dyDescent="0.3">
      <c r="D1575" s="15">
        <v>17</v>
      </c>
      <c r="E1575" s="16" t="s">
        <v>37</v>
      </c>
      <c r="F1575" s="17"/>
      <c r="G1575" s="18">
        <v>500</v>
      </c>
    </row>
    <row r="1576" spans="4:7" ht="16.5" thickTop="1" thickBot="1" x14ac:dyDescent="0.3">
      <c r="D1576" s="15"/>
      <c r="E1576" s="23"/>
      <c r="F1576" s="24"/>
      <c r="G1576" s="18"/>
    </row>
    <row r="1577" spans="4:7" ht="16.5" thickTop="1" thickBot="1" x14ac:dyDescent="0.3">
      <c r="D1577" s="15"/>
      <c r="E1577" s="23"/>
      <c r="F1577" s="24"/>
      <c r="G1577" s="18"/>
    </row>
    <row r="1578" spans="4:7" ht="16.5" thickTop="1" thickBot="1" x14ac:dyDescent="0.3">
      <c r="D1578" s="27"/>
      <c r="E1578" s="28"/>
      <c r="F1578" s="10"/>
      <c r="G1578" s="29"/>
    </row>
    <row r="1579" spans="4:7" x14ac:dyDescent="0.25">
      <c r="D1579" s="5" t="s">
        <v>12</v>
      </c>
      <c r="F1579" s="6"/>
      <c r="G1579" s="33" t="s">
        <v>0</v>
      </c>
    </row>
    <row r="1580" spans="4:7" x14ac:dyDescent="0.25">
      <c r="D1580" s="5" t="s">
        <v>39</v>
      </c>
      <c r="E1580" s="1" t="s">
        <v>40</v>
      </c>
      <c r="F1580" s="6"/>
      <c r="G1580" s="33" t="s">
        <v>1</v>
      </c>
    </row>
    <row r="1581" spans="4:7" ht="15.75" thickBot="1" x14ac:dyDescent="0.3">
      <c r="D1581" s="28"/>
      <c r="E1581" s="30" t="s">
        <v>13</v>
      </c>
      <c r="F1581" s="31" t="s">
        <v>41</v>
      </c>
      <c r="G1581" s="36" t="s">
        <v>38</v>
      </c>
    </row>
    <row r="1583" spans="4:7" x14ac:dyDescent="0.25">
      <c r="D1583" s="1" t="s">
        <v>54</v>
      </c>
    </row>
    <row r="1584" spans="4:7" x14ac:dyDescent="0.25">
      <c r="D1584" s="1" t="s">
        <v>55</v>
      </c>
      <c r="E1584" s="1" t="s">
        <v>76</v>
      </c>
    </row>
    <row r="1585" spans="4:8" ht="15.75" thickBot="1" x14ac:dyDescent="0.3"/>
    <row r="1586" spans="4:8" x14ac:dyDescent="0.25">
      <c r="D1586" s="38" t="s">
        <v>56</v>
      </c>
      <c r="E1586" s="3" t="s">
        <v>57</v>
      </c>
      <c r="F1586" s="3" t="s">
        <v>6</v>
      </c>
      <c r="G1586" s="3" t="s">
        <v>17</v>
      </c>
    </row>
    <row r="1587" spans="4:8" x14ac:dyDescent="0.25">
      <c r="D1587" s="40">
        <v>2340</v>
      </c>
      <c r="E1587" s="40" t="s">
        <v>58</v>
      </c>
      <c r="F1587" s="40" t="s">
        <v>59</v>
      </c>
      <c r="G1587" s="41" t="e">
        <f>+#REF!</f>
        <v>#REF!</v>
      </c>
    </row>
    <row r="1588" spans="4:8" ht="15.75" thickBot="1" x14ac:dyDescent="0.3">
      <c r="D1588" s="20"/>
      <c r="E1588" s="20"/>
      <c r="F1588" s="20"/>
      <c r="G1588" s="20"/>
    </row>
    <row r="1589" spans="4:8" ht="15.75" thickBot="1" x14ac:dyDescent="0.3">
      <c r="D1589" s="30"/>
      <c r="E1589" s="30"/>
      <c r="F1589" s="30" t="s">
        <v>24</v>
      </c>
      <c r="G1589" s="44" t="e">
        <f>SUM(G1587:G1588)</f>
        <v>#REF!</v>
      </c>
      <c r="H1589" s="4" t="s">
        <v>18</v>
      </c>
    </row>
    <row r="1590" spans="4:8" x14ac:dyDescent="0.25">
      <c r="G1590" s="45"/>
      <c r="H1590" s="41" t="e">
        <f>+#REF!</f>
        <v>#REF!</v>
      </c>
    </row>
    <row r="1591" spans="4:8" x14ac:dyDescent="0.25">
      <c r="G1591" s="45"/>
      <c r="H1591" s="20"/>
    </row>
    <row r="1592" spans="4:8" ht="15.75" thickBot="1" x14ac:dyDescent="0.3">
      <c r="D1592" s="1" t="s">
        <v>60</v>
      </c>
      <c r="E1592" s="1" t="s">
        <v>76</v>
      </c>
      <c r="H1592" s="44" t="e">
        <f>SUM(H1590:H1591)</f>
        <v>#REF!</v>
      </c>
    </row>
    <row r="1593" spans="4:8" x14ac:dyDescent="0.25">
      <c r="D1593" s="38" t="s">
        <v>56</v>
      </c>
      <c r="E1593" s="3" t="s">
        <v>61</v>
      </c>
      <c r="F1593" s="3" t="s">
        <v>6</v>
      </c>
      <c r="G1593" s="3" t="s">
        <v>17</v>
      </c>
      <c r="H1593" s="45"/>
    </row>
    <row r="1594" spans="4:8" x14ac:dyDescent="0.25">
      <c r="D1594" s="40">
        <v>1</v>
      </c>
      <c r="E1594" s="40" t="s">
        <v>62</v>
      </c>
      <c r="F1594" s="40" t="s">
        <v>63</v>
      </c>
      <c r="G1594" s="41" t="e">
        <f>+#REF!</f>
        <v>#REF!</v>
      </c>
      <c r="H1594" s="45"/>
    </row>
    <row r="1595" spans="4:8" ht="15.75" thickBot="1" x14ac:dyDescent="0.3">
      <c r="D1595" s="20"/>
      <c r="E1595" s="20"/>
      <c r="F1595" s="20"/>
      <c r="G1595" s="20"/>
    </row>
    <row r="1596" spans="4:8" ht="15.75" thickBot="1" x14ac:dyDescent="0.3">
      <c r="D1596" s="30"/>
      <c r="E1596" s="30"/>
      <c r="F1596" s="30" t="s">
        <v>24</v>
      </c>
      <c r="G1596" s="44" t="e">
        <f>SUM(G1594:G1595)</f>
        <v>#REF!</v>
      </c>
      <c r="H1596" s="4" t="s">
        <v>18</v>
      </c>
    </row>
    <row r="1597" spans="4:8" x14ac:dyDescent="0.25">
      <c r="H1597" s="41" t="e">
        <f>+#REF!</f>
        <v>#REF!</v>
      </c>
    </row>
    <row r="1598" spans="4:8" x14ac:dyDescent="0.25">
      <c r="H1598" s="20"/>
    </row>
    <row r="1599" spans="4:8" ht="15.75" thickBot="1" x14ac:dyDescent="0.3">
      <c r="H1599" s="44" t="e">
        <f>SUM(H1597:H1598)</f>
        <v>#REF!</v>
      </c>
    </row>
    <row r="1601" spans="3:7" ht="15.75" thickBot="1" x14ac:dyDescent="0.3">
      <c r="E1601" s="1" t="s">
        <v>25</v>
      </c>
    </row>
    <row r="1602" spans="3:7" x14ac:dyDescent="0.25">
      <c r="D1602" s="2" t="s">
        <v>26</v>
      </c>
      <c r="E1602" s="3"/>
      <c r="F1602" s="3"/>
      <c r="G1602" s="2" t="s">
        <v>29</v>
      </c>
    </row>
    <row r="1603" spans="3:7" x14ac:dyDescent="0.25">
      <c r="D1603" s="5" t="s">
        <v>27</v>
      </c>
      <c r="F1603" s="6"/>
      <c r="G1603" s="7" t="s">
        <v>6</v>
      </c>
    </row>
    <row r="1604" spans="3:7" ht="15.75" thickBot="1" x14ac:dyDescent="0.3">
      <c r="D1604" s="5" t="s">
        <v>28</v>
      </c>
      <c r="F1604" s="6"/>
      <c r="G1604" s="9"/>
    </row>
    <row r="1605" spans="3:7" x14ac:dyDescent="0.25">
      <c r="D1605" s="5"/>
      <c r="F1605" s="6"/>
      <c r="G1605" s="6"/>
    </row>
    <row r="1606" spans="3:7" x14ac:dyDescent="0.25">
      <c r="D1606" s="5" t="s">
        <v>30</v>
      </c>
    </row>
    <row r="1607" spans="3:7" x14ac:dyDescent="0.25">
      <c r="D1607" s="5" t="s">
        <v>31</v>
      </c>
    </row>
    <row r="1608" spans="3:7" x14ac:dyDescent="0.25">
      <c r="D1608" s="5" t="s">
        <v>32</v>
      </c>
    </row>
    <row r="1609" spans="3:7" x14ac:dyDescent="0.25">
      <c r="D1609" s="5" t="s">
        <v>33</v>
      </c>
    </row>
    <row r="1610" spans="3:7" ht="15.75" thickBot="1" x14ac:dyDescent="0.3">
      <c r="D1610" s="5"/>
    </row>
    <row r="1611" spans="3:7" ht="15.75" thickBot="1" x14ac:dyDescent="0.3">
      <c r="D1611" s="12" t="s">
        <v>3</v>
      </c>
      <c r="E1611" s="13" t="s">
        <v>11</v>
      </c>
      <c r="F1611" s="14"/>
      <c r="G1611" s="12" t="s">
        <v>4</v>
      </c>
    </row>
    <row r="1612" spans="3:7" ht="15.75" thickBot="1" x14ac:dyDescent="0.3">
      <c r="D1612" s="15">
        <v>25</v>
      </c>
      <c r="E1612" s="16" t="s">
        <v>37</v>
      </c>
      <c r="F1612" s="17"/>
      <c r="G1612" s="18">
        <v>500</v>
      </c>
    </row>
    <row r="1613" spans="3:7" ht="16.5" thickTop="1" thickBot="1" x14ac:dyDescent="0.3">
      <c r="D1613" s="15"/>
      <c r="E1613" s="23"/>
      <c r="F1613" s="24"/>
      <c r="G1613" s="18"/>
    </row>
    <row r="1614" spans="3:7" ht="16.5" thickTop="1" thickBot="1" x14ac:dyDescent="0.3">
      <c r="D1614" s="15"/>
      <c r="E1614" s="23"/>
      <c r="F1614" s="24"/>
      <c r="G1614" s="18"/>
    </row>
    <row r="1615" spans="3:7" ht="16.5" thickTop="1" thickBot="1" x14ac:dyDescent="0.3">
      <c r="D1615" s="27"/>
      <c r="E1615" s="28"/>
      <c r="F1615" s="10"/>
      <c r="G1615" s="29"/>
    </row>
    <row r="1616" spans="3:7" x14ac:dyDescent="0.25">
      <c r="C1616" s="1" t="s">
        <v>74</v>
      </c>
      <c r="D1616" s="5" t="s">
        <v>12</v>
      </c>
      <c r="F1616" s="6"/>
      <c r="G1616" s="33" t="s">
        <v>0</v>
      </c>
    </row>
    <row r="1617" spans="3:8" x14ac:dyDescent="0.25">
      <c r="D1617" s="5" t="s">
        <v>39</v>
      </c>
      <c r="E1617" s="1" t="s">
        <v>40</v>
      </c>
      <c r="F1617" s="6"/>
      <c r="G1617" s="33" t="s">
        <v>1</v>
      </c>
    </row>
    <row r="1618" spans="3:8" ht="15.75" thickBot="1" x14ac:dyDescent="0.3">
      <c r="C1618" s="1" t="s">
        <v>34</v>
      </c>
      <c r="D1618" s="28"/>
      <c r="E1618" s="30" t="s">
        <v>13</v>
      </c>
      <c r="F1618" s="31" t="s">
        <v>41</v>
      </c>
      <c r="G1618" s="36" t="s">
        <v>38</v>
      </c>
    </row>
    <row r="1619" spans="3:8" x14ac:dyDescent="0.25">
      <c r="C1619" s="1" t="s">
        <v>35</v>
      </c>
    </row>
    <row r="1620" spans="3:8" x14ac:dyDescent="0.25">
      <c r="D1620" s="1" t="s">
        <v>54</v>
      </c>
    </row>
    <row r="1621" spans="3:8" x14ac:dyDescent="0.25">
      <c r="D1621" s="1" t="s">
        <v>55</v>
      </c>
    </row>
    <row r="1622" spans="3:8" ht="15.75" thickBot="1" x14ac:dyDescent="0.3"/>
    <row r="1623" spans="3:8" x14ac:dyDescent="0.25">
      <c r="C1623" s="1" t="s">
        <v>34</v>
      </c>
      <c r="D1623" s="38" t="s">
        <v>56</v>
      </c>
      <c r="E1623" s="3" t="s">
        <v>57</v>
      </c>
      <c r="F1623" s="3" t="s">
        <v>6</v>
      </c>
      <c r="G1623" s="3" t="s">
        <v>17</v>
      </c>
    </row>
    <row r="1624" spans="3:8" x14ac:dyDescent="0.25">
      <c r="C1624" s="1" t="s">
        <v>36</v>
      </c>
      <c r="D1624" s="40">
        <v>2340</v>
      </c>
      <c r="E1624" s="40" t="s">
        <v>58</v>
      </c>
      <c r="F1624" s="40" t="s">
        <v>59</v>
      </c>
      <c r="G1624" s="41" t="e">
        <f>+#REF!</f>
        <v>#REF!</v>
      </c>
    </row>
    <row r="1625" spans="3:8" ht="15.75" thickBot="1" x14ac:dyDescent="0.3">
      <c r="D1625" s="20"/>
      <c r="E1625" s="20"/>
      <c r="F1625" s="20"/>
      <c r="G1625" s="20"/>
    </row>
    <row r="1626" spans="3:8" ht="15.75" thickBot="1" x14ac:dyDescent="0.3">
      <c r="D1626" s="30"/>
      <c r="E1626" s="30"/>
      <c r="F1626" s="30" t="s">
        <v>24</v>
      </c>
      <c r="G1626" s="44" t="e">
        <f>SUM(G1624:G1625)</f>
        <v>#REF!</v>
      </c>
      <c r="H1626" s="4" t="s">
        <v>18</v>
      </c>
    </row>
    <row r="1627" spans="3:8" x14ac:dyDescent="0.25">
      <c r="G1627" s="45"/>
      <c r="H1627" s="41" t="e">
        <f>+#REF!</f>
        <v>#REF!</v>
      </c>
    </row>
    <row r="1628" spans="3:8" x14ac:dyDescent="0.25">
      <c r="G1628" s="45"/>
      <c r="H1628" s="20"/>
    </row>
    <row r="1629" spans="3:8" ht="15.75" thickBot="1" x14ac:dyDescent="0.3">
      <c r="D1629" s="1" t="s">
        <v>60</v>
      </c>
      <c r="H1629" s="44" t="e">
        <f>SUM(H1627:H1628)</f>
        <v>#REF!</v>
      </c>
    </row>
    <row r="1630" spans="3:8" x14ac:dyDescent="0.25">
      <c r="D1630" s="38" t="s">
        <v>56</v>
      </c>
      <c r="E1630" s="3" t="s">
        <v>61</v>
      </c>
      <c r="F1630" s="3" t="s">
        <v>6</v>
      </c>
      <c r="G1630" s="3" t="s">
        <v>17</v>
      </c>
      <c r="H1630" s="45"/>
    </row>
    <row r="1631" spans="3:8" x14ac:dyDescent="0.25">
      <c r="D1631" s="40">
        <v>1</v>
      </c>
      <c r="E1631" s="40" t="s">
        <v>62</v>
      </c>
      <c r="F1631" s="40" t="s">
        <v>63</v>
      </c>
      <c r="G1631" s="41" t="e">
        <f>+#REF!</f>
        <v>#REF!</v>
      </c>
      <c r="H1631" s="45"/>
    </row>
    <row r="1632" spans="3:8" ht="15.75" thickBot="1" x14ac:dyDescent="0.3">
      <c r="D1632" s="20"/>
      <c r="E1632" s="20"/>
      <c r="F1632" s="20"/>
      <c r="G1632" s="20"/>
    </row>
    <row r="1633" spans="3:8" ht="15.75" thickBot="1" x14ac:dyDescent="0.3">
      <c r="D1633" s="30"/>
      <c r="E1633" s="30"/>
      <c r="F1633" s="30" t="s">
        <v>24</v>
      </c>
      <c r="G1633" s="44" t="e">
        <f>SUM(G1631:G1632)</f>
        <v>#REF!</v>
      </c>
      <c r="H1633" s="4" t="s">
        <v>18</v>
      </c>
    </row>
    <row r="1634" spans="3:8" x14ac:dyDescent="0.25">
      <c r="H1634" s="41" t="e">
        <f>+#REF!</f>
        <v>#REF!</v>
      </c>
    </row>
    <row r="1635" spans="3:8" x14ac:dyDescent="0.25">
      <c r="H1635" s="20"/>
    </row>
    <row r="1636" spans="3:8" ht="15.75" thickBot="1" x14ac:dyDescent="0.3">
      <c r="H1636" s="44" t="e">
        <f>SUM(H1634:H1635)</f>
        <v>#REF!</v>
      </c>
    </row>
    <row r="1638" spans="3:8" ht="15.75" thickBot="1" x14ac:dyDescent="0.3"/>
    <row r="1639" spans="3:8" x14ac:dyDescent="0.25">
      <c r="C1639" s="2" t="s">
        <v>22</v>
      </c>
    </row>
    <row r="1640" spans="3:8" x14ac:dyDescent="0.25">
      <c r="C1640" s="39">
        <v>43961</v>
      </c>
    </row>
    <row r="1641" spans="3:8" x14ac:dyDescent="0.25">
      <c r="C1641" s="20"/>
    </row>
    <row r="1642" spans="3:8" ht="15.75" thickBot="1" x14ac:dyDescent="0.3">
      <c r="C1642" s="28"/>
    </row>
    <row r="1645" spans="3:8" ht="15.75" thickBot="1" x14ac:dyDescent="0.3"/>
    <row r="1646" spans="3:8" x14ac:dyDescent="0.25">
      <c r="C1646" s="2" t="s">
        <v>22</v>
      </c>
    </row>
    <row r="1647" spans="3:8" x14ac:dyDescent="0.25">
      <c r="C1647" s="39">
        <v>43968</v>
      </c>
    </row>
    <row r="1648" spans="3:8" x14ac:dyDescent="0.25">
      <c r="C1648" s="20"/>
    </row>
    <row r="1649" spans="3:3" ht="15.75" thickBot="1" x14ac:dyDescent="0.3">
      <c r="C1649" s="28"/>
    </row>
    <row r="1653" spans="3:3" x14ac:dyDescent="0.25">
      <c r="C1653" s="1" t="s">
        <v>75</v>
      </c>
    </row>
    <row r="1655" spans="3:3" x14ac:dyDescent="0.25">
      <c r="C1655" s="1" t="s">
        <v>34</v>
      </c>
    </row>
    <row r="1656" spans="3:3" x14ac:dyDescent="0.25">
      <c r="C1656" s="1" t="s">
        <v>35</v>
      </c>
    </row>
    <row r="1660" spans="3:3" x14ac:dyDescent="0.25">
      <c r="C1660" s="1" t="s">
        <v>34</v>
      </c>
    </row>
    <row r="1661" spans="3:3" x14ac:dyDescent="0.25">
      <c r="C1661" s="1" t="s">
        <v>36</v>
      </c>
    </row>
    <row r="1675" spans="3:3" ht="15.75" thickBot="1" x14ac:dyDescent="0.3"/>
    <row r="1676" spans="3:3" x14ac:dyDescent="0.25">
      <c r="C1676" s="2" t="s">
        <v>22</v>
      </c>
    </row>
    <row r="1677" spans="3:3" x14ac:dyDescent="0.25">
      <c r="C1677" s="39">
        <v>43961</v>
      </c>
    </row>
    <row r="1678" spans="3:3" x14ac:dyDescent="0.25">
      <c r="C1678" s="20"/>
    </row>
    <row r="1679" spans="3:3" ht="15.75" thickBot="1" x14ac:dyDescent="0.3">
      <c r="C1679" s="28"/>
    </row>
    <row r="1682" spans="3:3" ht="15.75" thickBot="1" x14ac:dyDescent="0.3"/>
    <row r="1683" spans="3:3" x14ac:dyDescent="0.25">
      <c r="C1683" s="2" t="s">
        <v>22</v>
      </c>
    </row>
    <row r="1684" spans="3:3" x14ac:dyDescent="0.25">
      <c r="C1684" s="39">
        <v>43968</v>
      </c>
    </row>
    <row r="1685" spans="3:3" x14ac:dyDescent="0.25">
      <c r="C1685" s="20"/>
    </row>
    <row r="1686" spans="3:3" ht="15.75" thickBot="1" x14ac:dyDescent="0.3">
      <c r="C1686" s="28"/>
    </row>
  </sheetData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W1686"/>
  <sheetViews>
    <sheetView workbookViewId="0">
      <selection activeCell="D24" sqref="D24"/>
    </sheetView>
  </sheetViews>
  <sheetFormatPr baseColWidth="10" defaultRowHeight="15" x14ac:dyDescent="0.25"/>
  <cols>
    <col min="1" max="1" width="2.85546875" style="66" customWidth="1"/>
    <col min="2" max="2" width="0.5703125" style="66" customWidth="1"/>
    <col min="3" max="3" width="4.85546875" style="66" customWidth="1"/>
    <col min="4" max="4" width="22.7109375" style="66" customWidth="1"/>
    <col min="5" max="5" width="13.42578125" style="66" customWidth="1"/>
    <col min="6" max="6" width="14.7109375" style="66" customWidth="1"/>
    <col min="7" max="7" width="15.28515625" style="66" customWidth="1"/>
    <col min="8" max="8" width="12.28515625" style="66" customWidth="1"/>
    <col min="9" max="9" width="15.7109375" style="66" customWidth="1"/>
    <col min="10" max="10" width="15" style="66" customWidth="1"/>
    <col min="11" max="11" width="16.5703125" style="66" customWidth="1"/>
    <col min="12" max="16384" width="11.42578125" style="66"/>
  </cols>
  <sheetData>
    <row r="1" spans="4:23" ht="15.75" thickBot="1" x14ac:dyDescent="0.3">
      <c r="D1" s="66" t="s">
        <v>122</v>
      </c>
      <c r="E1" s="66" t="s">
        <v>123</v>
      </c>
      <c r="J1" s="66" t="s">
        <v>159</v>
      </c>
      <c r="K1" s="149"/>
    </row>
    <row r="2" spans="4:23" ht="15.75" thickBot="1" x14ac:dyDescent="0.3">
      <c r="D2" s="66" t="s">
        <v>77</v>
      </c>
      <c r="E2" s="66" t="s">
        <v>124</v>
      </c>
      <c r="M2" s="88" t="s">
        <v>167</v>
      </c>
      <c r="N2" s="89"/>
      <c r="O2" s="89"/>
      <c r="P2" s="89"/>
      <c r="Q2" s="93"/>
    </row>
    <row r="3" spans="4:23" x14ac:dyDescent="0.25">
      <c r="D3" s="66" t="s">
        <v>125</v>
      </c>
      <c r="E3" s="160" t="s">
        <v>171</v>
      </c>
      <c r="M3" s="72" t="s">
        <v>168</v>
      </c>
      <c r="Q3" s="74"/>
    </row>
    <row r="4" spans="4:23" x14ac:dyDescent="0.25">
      <c r="D4" s="66" t="s">
        <v>22</v>
      </c>
      <c r="E4" s="67">
        <v>44071</v>
      </c>
      <c r="M4" s="72" t="s">
        <v>160</v>
      </c>
      <c r="N4" s="66" t="s">
        <v>169</v>
      </c>
      <c r="Q4" s="74"/>
    </row>
    <row r="5" spans="4:23" ht="15.75" thickBot="1" x14ac:dyDescent="0.3">
      <c r="D5" s="66" t="s">
        <v>80</v>
      </c>
      <c r="E5" s="66" t="s">
        <v>84</v>
      </c>
      <c r="M5" s="75" t="s">
        <v>160</v>
      </c>
      <c r="N5" s="77" t="s">
        <v>170</v>
      </c>
      <c r="O5" s="77"/>
      <c r="P5" s="77"/>
      <c r="Q5" s="78"/>
    </row>
    <row r="6" spans="4:23" ht="15.75" x14ac:dyDescent="0.25">
      <c r="D6" s="66" t="s">
        <v>111</v>
      </c>
      <c r="E6" s="66">
        <v>33</v>
      </c>
      <c r="Q6" s="138" t="s">
        <v>149</v>
      </c>
      <c r="R6" s="138"/>
      <c r="S6" s="138"/>
      <c r="T6" s="138"/>
      <c r="U6" s="138"/>
      <c r="V6" s="138"/>
      <c r="W6" s="138"/>
    </row>
    <row r="7" spans="4:23" ht="16.5" thickBot="1" x14ac:dyDescent="0.3">
      <c r="D7" s="66" t="s">
        <v>85</v>
      </c>
      <c r="E7" s="66" t="s">
        <v>135</v>
      </c>
      <c r="F7" s="66" t="s">
        <v>155</v>
      </c>
      <c r="Q7" s="138" t="s">
        <v>150</v>
      </c>
      <c r="R7" s="138"/>
      <c r="S7" s="138"/>
      <c r="T7" s="138"/>
      <c r="U7" s="138"/>
      <c r="V7" s="138"/>
      <c r="W7" s="138"/>
    </row>
    <row r="8" spans="4:23" ht="15.75" x14ac:dyDescent="0.25">
      <c r="D8" s="68"/>
      <c r="E8" s="71"/>
      <c r="F8" s="69"/>
      <c r="G8" s="71"/>
      <c r="H8" s="71"/>
      <c r="I8" s="69"/>
      <c r="J8" s="71"/>
      <c r="K8" s="71"/>
      <c r="M8" s="66" t="s">
        <v>132</v>
      </c>
      <c r="N8" s="66" t="s">
        <v>42</v>
      </c>
      <c r="O8" s="80">
        <f>+K20</f>
        <v>3500000</v>
      </c>
      <c r="Q8" s="139" t="s">
        <v>151</v>
      </c>
      <c r="R8" s="140" t="s">
        <v>152</v>
      </c>
      <c r="S8" s="140"/>
      <c r="T8" s="141"/>
      <c r="U8" s="138"/>
      <c r="V8" s="138"/>
      <c r="W8" s="138"/>
    </row>
    <row r="9" spans="4:23" ht="16.5" thickBot="1" x14ac:dyDescent="0.3">
      <c r="D9" s="75" t="s">
        <v>81</v>
      </c>
      <c r="E9" s="127" t="s">
        <v>143</v>
      </c>
      <c r="F9" s="128" t="s">
        <v>144</v>
      </c>
      <c r="G9" s="127" t="s">
        <v>145</v>
      </c>
      <c r="H9" s="127" t="s">
        <v>146</v>
      </c>
      <c r="I9" s="128" t="s">
        <v>147</v>
      </c>
      <c r="J9" s="127" t="s">
        <v>148</v>
      </c>
      <c r="K9" s="127" t="s">
        <v>5</v>
      </c>
      <c r="L9" s="150" t="s">
        <v>160</v>
      </c>
      <c r="M9" s="151" t="s">
        <v>161</v>
      </c>
      <c r="N9" s="151" t="s">
        <v>25</v>
      </c>
      <c r="O9" s="153">
        <f>+K13</f>
        <v>5650000</v>
      </c>
      <c r="Q9" s="142" t="s">
        <v>153</v>
      </c>
      <c r="R9" s="143" t="s">
        <v>152</v>
      </c>
      <c r="S9" s="156">
        <f>+O14</f>
        <v>-2156108</v>
      </c>
      <c r="T9" s="144"/>
      <c r="U9" s="138"/>
      <c r="V9" s="138"/>
      <c r="W9" s="138"/>
    </row>
    <row r="10" spans="4:23" x14ac:dyDescent="0.25">
      <c r="D10" s="72" t="s">
        <v>91</v>
      </c>
      <c r="E10" s="106">
        <v>1000</v>
      </c>
      <c r="F10" s="106">
        <v>1000</v>
      </c>
      <c r="G10" s="106">
        <v>1000</v>
      </c>
      <c r="H10" s="106">
        <v>1000</v>
      </c>
      <c r="I10" s="106">
        <v>1000</v>
      </c>
      <c r="J10" s="106">
        <v>1000</v>
      </c>
      <c r="K10" s="106">
        <f>SUM(E10:J10)</f>
        <v>6000</v>
      </c>
      <c r="L10" s="151" t="str">
        <f>+L9</f>
        <v>MENOS</v>
      </c>
      <c r="M10" s="52" t="s">
        <v>162</v>
      </c>
      <c r="N10" s="52" t="s">
        <v>163</v>
      </c>
      <c r="O10" s="153">
        <f>+K10</f>
        <v>6000</v>
      </c>
    </row>
    <row r="11" spans="4:23" x14ac:dyDescent="0.25">
      <c r="D11" s="72" t="s">
        <v>92</v>
      </c>
      <c r="E11" s="106">
        <v>2</v>
      </c>
      <c r="F11" s="106">
        <v>2</v>
      </c>
      <c r="G11" s="106">
        <v>2</v>
      </c>
      <c r="H11" s="106">
        <v>2</v>
      </c>
      <c r="I11" s="106">
        <v>2</v>
      </c>
      <c r="J11" s="106">
        <v>2</v>
      </c>
      <c r="K11" s="106">
        <f t="shared" ref="K11:K14" si="0">SUM(E11:J11)</f>
        <v>12</v>
      </c>
      <c r="L11" s="151" t="str">
        <f t="shared" ref="L11:L13" si="1">+L10</f>
        <v>MENOS</v>
      </c>
      <c r="M11" s="52" t="s">
        <v>162</v>
      </c>
      <c r="N11" s="52" t="s">
        <v>164</v>
      </c>
      <c r="O11" s="153">
        <f>+K11</f>
        <v>12</v>
      </c>
    </row>
    <row r="12" spans="4:23" x14ac:dyDescent="0.25">
      <c r="D12" s="72" t="s">
        <v>93</v>
      </c>
      <c r="E12" s="106">
        <v>12</v>
      </c>
      <c r="F12" s="106">
        <v>12</v>
      </c>
      <c r="G12" s="106">
        <v>12</v>
      </c>
      <c r="H12" s="106">
        <v>12</v>
      </c>
      <c r="I12" s="106">
        <v>12</v>
      </c>
      <c r="J12" s="106">
        <v>12</v>
      </c>
      <c r="K12" s="106">
        <f t="shared" si="0"/>
        <v>72</v>
      </c>
      <c r="L12" s="151" t="str">
        <f t="shared" si="1"/>
        <v>MENOS</v>
      </c>
      <c r="M12" s="52" t="s">
        <v>162</v>
      </c>
      <c r="N12" s="52" t="s">
        <v>165</v>
      </c>
      <c r="O12" s="153">
        <f>+K12</f>
        <v>72</v>
      </c>
    </row>
    <row r="13" spans="4:23" ht="15.75" thickBot="1" x14ac:dyDescent="0.3">
      <c r="D13" s="135" t="s">
        <v>154</v>
      </c>
      <c r="E13" s="136">
        <v>2500000</v>
      </c>
      <c r="F13" s="136">
        <v>350000</v>
      </c>
      <c r="G13" s="136">
        <v>500000</v>
      </c>
      <c r="H13" s="136">
        <v>600000</v>
      </c>
      <c r="I13" s="136">
        <v>700000</v>
      </c>
      <c r="J13" s="136">
        <v>1000000</v>
      </c>
      <c r="K13" s="152">
        <f t="shared" si="0"/>
        <v>5650000</v>
      </c>
      <c r="L13" s="151" t="str">
        <f t="shared" si="1"/>
        <v>MENOS</v>
      </c>
      <c r="M13" s="154" t="s">
        <v>162</v>
      </c>
      <c r="N13" s="154" t="s">
        <v>95</v>
      </c>
      <c r="O13" s="155">
        <f>+K14</f>
        <v>24</v>
      </c>
    </row>
    <row r="14" spans="4:23" ht="15.75" thickBot="1" x14ac:dyDescent="0.3">
      <c r="D14" s="72" t="s">
        <v>95</v>
      </c>
      <c r="E14" s="106">
        <v>4</v>
      </c>
      <c r="F14" s="106">
        <v>4</v>
      </c>
      <c r="G14" s="106">
        <v>4</v>
      </c>
      <c r="H14" s="106">
        <v>4</v>
      </c>
      <c r="I14" s="106">
        <v>4</v>
      </c>
      <c r="J14" s="106">
        <v>4</v>
      </c>
      <c r="K14" s="106">
        <f t="shared" si="0"/>
        <v>24</v>
      </c>
      <c r="M14" s="52" t="s">
        <v>166</v>
      </c>
      <c r="O14" s="153">
        <f>+O8-O9-O10-O11-O12-O13</f>
        <v>-2156108</v>
      </c>
    </row>
    <row r="15" spans="4:23" ht="15.75" thickBot="1" x14ac:dyDescent="0.3">
      <c r="D15" s="125" t="s">
        <v>89</v>
      </c>
      <c r="E15" s="109">
        <f>SUM(E10:E14)</f>
        <v>2501018</v>
      </c>
      <c r="F15" s="83">
        <f t="shared" ref="F15:G15" si="2">SUM(F10:F14)</f>
        <v>351018</v>
      </c>
      <c r="G15" s="83">
        <f t="shared" si="2"/>
        <v>501018</v>
      </c>
      <c r="H15" s="109">
        <f>SUM(H10:H14)</f>
        <v>601018</v>
      </c>
      <c r="I15" s="83">
        <f t="shared" ref="I15:J15" si="3">SUM(I10:I14)</f>
        <v>701018</v>
      </c>
      <c r="J15" s="83">
        <f t="shared" si="3"/>
        <v>1001018</v>
      </c>
      <c r="K15" s="145">
        <f>SUM(K10:K14)</f>
        <v>5656108</v>
      </c>
    </row>
    <row r="16" spans="4:23" x14ac:dyDescent="0.25">
      <c r="F16" s="86"/>
      <c r="M16" s="66" t="s">
        <v>157</v>
      </c>
      <c r="O16" s="80">
        <f>+K22</f>
        <v>11680000</v>
      </c>
    </row>
    <row r="17" spans="4:15" ht="15.75" thickBot="1" x14ac:dyDescent="0.3">
      <c r="D17" s="87" t="s">
        <v>156</v>
      </c>
      <c r="G17" s="66" t="s">
        <v>108</v>
      </c>
      <c r="M17" s="147" t="s">
        <v>158</v>
      </c>
      <c r="N17" s="147"/>
      <c r="O17" s="148">
        <f>+K15</f>
        <v>5656108</v>
      </c>
    </row>
    <row r="18" spans="4:15" ht="15.75" thickTop="1" x14ac:dyDescent="0.25">
      <c r="D18" s="68"/>
      <c r="E18" s="71"/>
      <c r="F18" s="69"/>
      <c r="G18" s="71"/>
      <c r="H18" s="71"/>
      <c r="I18" s="69"/>
      <c r="J18" s="71"/>
      <c r="K18" s="71"/>
      <c r="N18" s="87" t="s">
        <v>151</v>
      </c>
      <c r="O18" s="86">
        <f>+O16-O17</f>
        <v>6023892</v>
      </c>
    </row>
    <row r="19" spans="4:15" ht="15.75" thickBot="1" x14ac:dyDescent="0.3">
      <c r="D19" s="75" t="s">
        <v>81</v>
      </c>
      <c r="E19" s="76" t="str">
        <f t="shared" ref="E19:K19" si="4">+E9</f>
        <v>JULIO</v>
      </c>
      <c r="F19" s="77" t="str">
        <f t="shared" si="4"/>
        <v>AGOSTO</v>
      </c>
      <c r="G19" s="76" t="str">
        <f t="shared" si="4"/>
        <v>SEPTIEMBRE</v>
      </c>
      <c r="H19" s="76" t="str">
        <f t="shared" si="4"/>
        <v>OCTUBRE</v>
      </c>
      <c r="I19" s="77" t="str">
        <f t="shared" si="4"/>
        <v>NOVIEMBRE</v>
      </c>
      <c r="J19" s="76" t="str">
        <f t="shared" si="4"/>
        <v>DICIEMBRE</v>
      </c>
      <c r="K19" s="76" t="str">
        <f t="shared" si="4"/>
        <v>TOTAL</v>
      </c>
    </row>
    <row r="20" spans="4:15" ht="15.75" thickBot="1" x14ac:dyDescent="0.3">
      <c r="D20" s="88" t="s">
        <v>97</v>
      </c>
      <c r="E20" s="109">
        <v>500000</v>
      </c>
      <c r="F20" s="137">
        <v>700000</v>
      </c>
      <c r="G20" s="109">
        <v>400000</v>
      </c>
      <c r="H20" s="109">
        <v>800000</v>
      </c>
      <c r="I20" s="137">
        <v>1000000</v>
      </c>
      <c r="J20" s="109">
        <v>100000</v>
      </c>
      <c r="K20" s="109">
        <f>SUM(E20:J20)</f>
        <v>3500000</v>
      </c>
    </row>
    <row r="21" spans="4:15" ht="15.75" thickBot="1" x14ac:dyDescent="0.3">
      <c r="D21" s="157" t="s">
        <v>130</v>
      </c>
      <c r="E21" s="158">
        <v>20000</v>
      </c>
      <c r="F21" s="159">
        <v>60000</v>
      </c>
      <c r="G21" s="158">
        <v>700000</v>
      </c>
      <c r="H21" s="158">
        <v>3000000</v>
      </c>
      <c r="I21" s="159">
        <v>1500000</v>
      </c>
      <c r="J21" s="158">
        <v>2900000</v>
      </c>
      <c r="K21" s="158">
        <f>SUM(E21:J21)</f>
        <v>8180000</v>
      </c>
    </row>
    <row r="22" spans="4:15" ht="15.75" thickBot="1" x14ac:dyDescent="0.3">
      <c r="D22" s="125" t="s">
        <v>89</v>
      </c>
      <c r="E22" s="109">
        <f>SUM(E20:E21)</f>
        <v>520000</v>
      </c>
      <c r="F22" s="109">
        <f t="shared" ref="F22:G22" si="5">SUM(F20:F21)</f>
        <v>760000</v>
      </c>
      <c r="G22" s="109">
        <f t="shared" si="5"/>
        <v>1100000</v>
      </c>
      <c r="H22" s="109">
        <f>SUM(H20:H21)</f>
        <v>3800000</v>
      </c>
      <c r="I22" s="109">
        <f t="shared" ref="I22:J22" si="6">SUM(I20:I21)</f>
        <v>2500000</v>
      </c>
      <c r="J22" s="109">
        <f t="shared" si="6"/>
        <v>3000000</v>
      </c>
      <c r="K22" s="146">
        <f>+K21+K20</f>
        <v>11680000</v>
      </c>
    </row>
    <row r="23" spans="4:15" x14ac:dyDescent="0.25">
      <c r="F23" s="80"/>
    </row>
    <row r="26" spans="4:15" ht="15.75" thickBot="1" x14ac:dyDescent="0.3"/>
    <row r="27" spans="4:15" x14ac:dyDescent="0.25">
      <c r="E27" s="68"/>
      <c r="F27" s="69"/>
      <c r="G27" s="69"/>
    </row>
    <row r="28" spans="4:15" ht="15.75" thickBot="1" x14ac:dyDescent="0.3">
      <c r="E28" s="75"/>
      <c r="F28" s="77"/>
      <c r="G28" s="77"/>
    </row>
    <row r="29" spans="4:15" ht="15.75" thickBot="1" x14ac:dyDescent="0.3">
      <c r="E29" s="88"/>
      <c r="F29" s="89"/>
      <c r="G29" s="89"/>
    </row>
    <row r="31" spans="4:15" ht="15.75" thickBot="1" x14ac:dyDescent="0.3">
      <c r="D31" s="66" t="s">
        <v>136</v>
      </c>
    </row>
    <row r="32" spans="4:15" ht="15.75" thickBot="1" x14ac:dyDescent="0.3">
      <c r="D32" s="88" t="s">
        <v>81</v>
      </c>
      <c r="E32" s="89"/>
      <c r="F32" s="132" t="s">
        <v>137</v>
      </c>
      <c r="G32" s="132" t="s">
        <v>135</v>
      </c>
    </row>
    <row r="33" spans="4:7" x14ac:dyDescent="0.25">
      <c r="D33" s="68"/>
      <c r="E33" s="70"/>
      <c r="F33" s="133"/>
      <c r="G33" s="133"/>
    </row>
    <row r="34" spans="4:7" x14ac:dyDescent="0.25">
      <c r="D34" s="72" t="s">
        <v>128</v>
      </c>
      <c r="E34" s="74"/>
      <c r="F34" s="79">
        <f>+E22</f>
        <v>520000</v>
      </c>
      <c r="G34" s="79">
        <f>+E15</f>
        <v>2501018</v>
      </c>
    </row>
    <row r="35" spans="4:7" x14ac:dyDescent="0.25">
      <c r="D35" s="72" t="s">
        <v>76</v>
      </c>
      <c r="E35" s="74"/>
      <c r="F35" s="79">
        <f>+F22</f>
        <v>760000</v>
      </c>
      <c r="G35" s="79">
        <f>+F15</f>
        <v>351018</v>
      </c>
    </row>
    <row r="36" spans="4:7" x14ac:dyDescent="0.25">
      <c r="D36" s="72" t="s">
        <v>129</v>
      </c>
      <c r="E36" s="74"/>
      <c r="F36" s="79">
        <f>+G22</f>
        <v>1100000</v>
      </c>
      <c r="G36" s="79">
        <f>+G15</f>
        <v>501018</v>
      </c>
    </row>
    <row r="37" spans="4:7" ht="15.75" thickBot="1" x14ac:dyDescent="0.3">
      <c r="D37" s="75"/>
      <c r="E37" s="78"/>
      <c r="F37" s="76"/>
      <c r="G37" s="76"/>
    </row>
    <row r="1614" spans="3:7" ht="15.75" thickBot="1" x14ac:dyDescent="0.3">
      <c r="E1614" s="66" t="s">
        <v>25</v>
      </c>
    </row>
    <row r="1615" spans="3:7" x14ac:dyDescent="0.25">
      <c r="D1615" s="68" t="s">
        <v>26</v>
      </c>
      <c r="E1615" s="69"/>
      <c r="F1615" s="69"/>
      <c r="G1615" s="68" t="s">
        <v>29</v>
      </c>
    </row>
    <row r="1616" spans="3:7" x14ac:dyDescent="0.25">
      <c r="C1616" s="66" t="s">
        <v>74</v>
      </c>
      <c r="D1616" s="72" t="s">
        <v>27</v>
      </c>
      <c r="F1616" s="80"/>
      <c r="G1616" s="90" t="s">
        <v>6</v>
      </c>
    </row>
    <row r="1617" spans="3:17" ht="15.75" thickBot="1" x14ac:dyDescent="0.3">
      <c r="D1617" s="72" t="s">
        <v>28</v>
      </c>
      <c r="F1617" s="80"/>
      <c r="G1617" s="91"/>
    </row>
    <row r="1618" spans="3:17" x14ac:dyDescent="0.25">
      <c r="C1618" s="66" t="s">
        <v>34</v>
      </c>
      <c r="D1618" s="72"/>
      <c r="F1618" s="80"/>
      <c r="G1618" s="80"/>
      <c r="M1618" s="68" t="s">
        <v>14</v>
      </c>
      <c r="N1618" s="69"/>
      <c r="O1618" s="69"/>
      <c r="P1618" s="68" t="s">
        <v>19</v>
      </c>
      <c r="Q1618" s="70"/>
    </row>
    <row r="1619" spans="3:17" x14ac:dyDescent="0.25">
      <c r="C1619" s="66" t="s">
        <v>35</v>
      </c>
      <c r="D1619" s="72" t="s">
        <v>30</v>
      </c>
      <c r="M1619" s="72" t="s">
        <v>15</v>
      </c>
      <c r="O1619" s="80"/>
      <c r="P1619" s="90" t="s">
        <v>6</v>
      </c>
      <c r="Q1619" s="81"/>
    </row>
    <row r="1620" spans="3:17" ht="15.75" thickBot="1" x14ac:dyDescent="0.3">
      <c r="D1620" s="72" t="s">
        <v>31</v>
      </c>
      <c r="M1620" s="72" t="s">
        <v>16</v>
      </c>
      <c r="O1620" s="80"/>
      <c r="P1620" s="91"/>
      <c r="Q1620" s="92"/>
    </row>
    <row r="1621" spans="3:17" x14ac:dyDescent="0.25">
      <c r="D1621" s="72" t="s">
        <v>32</v>
      </c>
      <c r="M1621" s="72"/>
      <c r="O1621" s="80"/>
      <c r="P1621" s="80"/>
      <c r="Q1621" s="81"/>
    </row>
    <row r="1622" spans="3:17" x14ac:dyDescent="0.25">
      <c r="D1622" s="72" t="s">
        <v>33</v>
      </c>
      <c r="M1622" s="72" t="s">
        <v>7</v>
      </c>
      <c r="Q1622" s="74"/>
    </row>
    <row r="1623" spans="3:17" ht="15.75" thickBot="1" x14ac:dyDescent="0.3">
      <c r="C1623" s="66" t="s">
        <v>34</v>
      </c>
      <c r="D1623" s="72"/>
      <c r="M1623" s="72" t="s">
        <v>8</v>
      </c>
      <c r="Q1623" s="74"/>
    </row>
    <row r="1624" spans="3:17" ht="15.75" thickBot="1" x14ac:dyDescent="0.3">
      <c r="C1624" s="66" t="s">
        <v>36</v>
      </c>
      <c r="D1624" s="71" t="s">
        <v>3</v>
      </c>
      <c r="E1624" s="88" t="s">
        <v>11</v>
      </c>
      <c r="F1624" s="93"/>
      <c r="G1624" s="71" t="s">
        <v>4</v>
      </c>
      <c r="M1624" s="72" t="s">
        <v>9</v>
      </c>
      <c r="Q1624" s="74"/>
    </row>
    <row r="1625" spans="3:17" ht="15.75" thickBot="1" x14ac:dyDescent="0.3">
      <c r="D1625" s="94">
        <v>17</v>
      </c>
      <c r="E1625" s="95" t="s">
        <v>37</v>
      </c>
      <c r="F1625" s="96"/>
      <c r="G1625" s="97">
        <v>500</v>
      </c>
      <c r="M1625" s="72" t="s">
        <v>10</v>
      </c>
      <c r="Q1625" s="74"/>
    </row>
    <row r="1626" spans="3:17" ht="16.5" thickTop="1" thickBot="1" x14ac:dyDescent="0.3">
      <c r="D1626" s="94"/>
      <c r="E1626" s="99"/>
      <c r="F1626" s="100"/>
      <c r="G1626" s="97"/>
      <c r="M1626" s="72"/>
      <c r="Q1626" s="74"/>
    </row>
    <row r="1627" spans="3:17" ht="16.5" thickTop="1" thickBot="1" x14ac:dyDescent="0.3">
      <c r="D1627" s="94"/>
      <c r="E1627" s="99"/>
      <c r="F1627" s="100"/>
      <c r="G1627" s="97"/>
      <c r="M1627" s="71" t="s">
        <v>3</v>
      </c>
      <c r="N1627" s="88" t="s">
        <v>11</v>
      </c>
      <c r="O1627" s="93"/>
      <c r="P1627" s="71" t="s">
        <v>4</v>
      </c>
      <c r="Q1627" s="70" t="s">
        <v>5</v>
      </c>
    </row>
    <row r="1628" spans="3:17" ht="16.5" thickTop="1" thickBot="1" x14ac:dyDescent="0.3">
      <c r="D1628" s="101"/>
      <c r="E1628" s="75"/>
      <c r="F1628" s="92"/>
      <c r="G1628" s="102"/>
      <c r="M1628" s="103"/>
      <c r="N1628" s="104"/>
      <c r="O1628" s="105"/>
      <c r="P1628" s="103"/>
      <c r="Q1628" s="103"/>
    </row>
    <row r="1629" spans="3:17" ht="16.5" thickTop="1" thickBot="1" x14ac:dyDescent="0.3">
      <c r="D1629" s="72" t="s">
        <v>12</v>
      </c>
      <c r="F1629" s="80"/>
      <c r="G1629" s="79" t="s">
        <v>0</v>
      </c>
      <c r="M1629" s="103"/>
      <c r="N1629" s="107"/>
      <c r="O1629" s="108"/>
      <c r="P1629" s="103"/>
      <c r="Q1629" s="103"/>
    </row>
    <row r="1630" spans="3:17" ht="16.5" thickTop="1" thickBot="1" x14ac:dyDescent="0.3">
      <c r="D1630" s="72" t="s">
        <v>39</v>
      </c>
      <c r="E1630" s="66" t="s">
        <v>40</v>
      </c>
      <c r="F1630" s="80"/>
      <c r="G1630" s="79" t="s">
        <v>1</v>
      </c>
      <c r="M1630" s="103"/>
      <c r="N1630" s="107"/>
      <c r="O1630" s="108"/>
      <c r="P1630" s="103"/>
      <c r="Q1630" s="103"/>
    </row>
    <row r="1631" spans="3:17" ht="16.5" thickTop="1" thickBot="1" x14ac:dyDescent="0.3">
      <c r="D1631" s="75"/>
      <c r="E1631" s="77" t="s">
        <v>13</v>
      </c>
      <c r="F1631" s="110" t="s">
        <v>41</v>
      </c>
      <c r="G1631" s="111" t="s">
        <v>38</v>
      </c>
      <c r="M1631" s="103"/>
      <c r="N1631" s="77"/>
      <c r="O1631" s="110"/>
      <c r="P1631" s="113"/>
      <c r="Q1631" s="113"/>
    </row>
    <row r="1632" spans="3:17" x14ac:dyDescent="0.25">
      <c r="M1632" s="72" t="s">
        <v>12</v>
      </c>
      <c r="O1632" s="80"/>
      <c r="P1632" s="79" t="s">
        <v>0</v>
      </c>
      <c r="Q1632" s="81"/>
    </row>
    <row r="1633" spans="3:17" x14ac:dyDescent="0.25">
      <c r="D1633" s="66" t="s">
        <v>54</v>
      </c>
      <c r="M1633" s="72"/>
      <c r="O1633" s="80"/>
      <c r="P1633" s="79" t="s">
        <v>1</v>
      </c>
      <c r="Q1633" s="81"/>
    </row>
    <row r="1634" spans="3:17" ht="15.75" thickBot="1" x14ac:dyDescent="0.3">
      <c r="D1634" s="66" t="s">
        <v>55</v>
      </c>
      <c r="E1634" s="66" t="s">
        <v>76</v>
      </c>
      <c r="M1634" s="75"/>
      <c r="N1634" s="77" t="s">
        <v>13</v>
      </c>
      <c r="O1634" s="110"/>
      <c r="P1634" s="111" t="s">
        <v>2</v>
      </c>
      <c r="Q1634" s="92"/>
    </row>
    <row r="1635" spans="3:17" ht="15.75" thickBot="1" x14ac:dyDescent="0.3"/>
    <row r="1636" spans="3:17" x14ac:dyDescent="0.25">
      <c r="D1636" s="114" t="s">
        <v>56</v>
      </c>
      <c r="E1636" s="69" t="s">
        <v>57</v>
      </c>
      <c r="F1636" s="69" t="s">
        <v>6</v>
      </c>
      <c r="G1636" s="69" t="s">
        <v>17</v>
      </c>
    </row>
    <row r="1637" spans="3:17" x14ac:dyDescent="0.25">
      <c r="D1637" s="115">
        <v>2340</v>
      </c>
      <c r="E1637" s="115" t="s">
        <v>58</v>
      </c>
      <c r="F1637" s="115" t="s">
        <v>59</v>
      </c>
      <c r="G1637" s="116" t="e">
        <f>+#REF!</f>
        <v>#REF!</v>
      </c>
    </row>
    <row r="1638" spans="3:17" ht="15.75" thickBot="1" x14ac:dyDescent="0.3">
      <c r="D1638" s="103"/>
      <c r="E1638" s="103"/>
      <c r="F1638" s="103"/>
      <c r="G1638" s="103"/>
    </row>
    <row r="1639" spans="3:17" ht="15.75" thickBot="1" x14ac:dyDescent="0.3">
      <c r="C1639" s="68" t="s">
        <v>22</v>
      </c>
      <c r="D1639" s="77"/>
      <c r="E1639" s="77"/>
      <c r="F1639" s="77" t="s">
        <v>24</v>
      </c>
      <c r="G1639" s="117" t="e">
        <f>SUM(G1637:G1638)</f>
        <v>#REF!</v>
      </c>
      <c r="H1639" s="70" t="s">
        <v>18</v>
      </c>
    </row>
    <row r="1640" spans="3:17" x14ac:dyDescent="0.25">
      <c r="C1640" s="118">
        <v>43961</v>
      </c>
      <c r="G1640" s="119"/>
      <c r="H1640" s="116" t="e">
        <f>+#REF!</f>
        <v>#REF!</v>
      </c>
    </row>
    <row r="1641" spans="3:17" x14ac:dyDescent="0.25">
      <c r="C1641" s="103"/>
      <c r="G1641" s="119"/>
      <c r="H1641" s="103"/>
    </row>
    <row r="1642" spans="3:17" ht="15.75" thickBot="1" x14ac:dyDescent="0.3">
      <c r="C1642" s="75"/>
      <c r="D1642" s="66" t="s">
        <v>60</v>
      </c>
      <c r="E1642" s="66" t="s">
        <v>76</v>
      </c>
      <c r="H1642" s="117" t="e">
        <f>SUM(H1640:H1641)</f>
        <v>#REF!</v>
      </c>
    </row>
    <row r="1643" spans="3:17" x14ac:dyDescent="0.25">
      <c r="D1643" s="114" t="s">
        <v>56</v>
      </c>
      <c r="E1643" s="69" t="s">
        <v>61</v>
      </c>
      <c r="F1643" s="69" t="s">
        <v>6</v>
      </c>
      <c r="G1643" s="69" t="s">
        <v>17</v>
      </c>
      <c r="H1643" s="119"/>
    </row>
    <row r="1644" spans="3:17" x14ac:dyDescent="0.25">
      <c r="D1644" s="115">
        <v>1</v>
      </c>
      <c r="E1644" s="115" t="s">
        <v>62</v>
      </c>
      <c r="F1644" s="115" t="s">
        <v>63</v>
      </c>
      <c r="G1644" s="116" t="e">
        <f>+#REF!</f>
        <v>#REF!</v>
      </c>
      <c r="H1644" s="119"/>
    </row>
    <row r="1645" spans="3:17" ht="15.75" thickBot="1" x14ac:dyDescent="0.3">
      <c r="D1645" s="103"/>
      <c r="E1645" s="103"/>
      <c r="F1645" s="103"/>
      <c r="G1645" s="103"/>
    </row>
    <row r="1646" spans="3:17" ht="15.75" thickBot="1" x14ac:dyDescent="0.3">
      <c r="C1646" s="68" t="s">
        <v>22</v>
      </c>
      <c r="D1646" s="77"/>
      <c r="E1646" s="77"/>
      <c r="F1646" s="77" t="s">
        <v>24</v>
      </c>
      <c r="G1646" s="117" t="e">
        <f>SUM(G1644:G1645)</f>
        <v>#REF!</v>
      </c>
      <c r="H1646" s="70" t="s">
        <v>18</v>
      </c>
    </row>
    <row r="1647" spans="3:17" x14ac:dyDescent="0.25">
      <c r="C1647" s="118">
        <v>43968</v>
      </c>
      <c r="H1647" s="116" t="e">
        <f>+#REF!</f>
        <v>#REF!</v>
      </c>
    </row>
    <row r="1648" spans="3:17" x14ac:dyDescent="0.25">
      <c r="C1648" s="103"/>
      <c r="H1648" s="103"/>
    </row>
    <row r="1649" spans="3:17" ht="15.75" thickBot="1" x14ac:dyDescent="0.3">
      <c r="C1649" s="75"/>
      <c r="H1649" s="117" t="e">
        <f>SUM(H1647:H1648)</f>
        <v>#REF!</v>
      </c>
    </row>
    <row r="1651" spans="3:17" ht="15.75" thickBot="1" x14ac:dyDescent="0.3">
      <c r="E1651" s="66" t="s">
        <v>25</v>
      </c>
    </row>
    <row r="1652" spans="3:17" x14ac:dyDescent="0.25">
      <c r="D1652" s="68" t="s">
        <v>26</v>
      </c>
      <c r="E1652" s="69"/>
      <c r="F1652" s="69"/>
      <c r="G1652" s="68" t="s">
        <v>29</v>
      </c>
    </row>
    <row r="1653" spans="3:17" x14ac:dyDescent="0.25">
      <c r="C1653" s="66" t="s">
        <v>75</v>
      </c>
      <c r="D1653" s="72" t="s">
        <v>27</v>
      </c>
      <c r="F1653" s="80"/>
      <c r="G1653" s="90" t="s">
        <v>6</v>
      </c>
    </row>
    <row r="1654" spans="3:17" ht="15.75" thickBot="1" x14ac:dyDescent="0.3">
      <c r="D1654" s="72" t="s">
        <v>28</v>
      </c>
      <c r="F1654" s="80"/>
      <c r="G1654" s="91"/>
    </row>
    <row r="1655" spans="3:17" x14ac:dyDescent="0.25">
      <c r="C1655" s="66" t="s">
        <v>34</v>
      </c>
      <c r="D1655" s="72"/>
      <c r="F1655" s="80"/>
      <c r="G1655" s="80"/>
      <c r="M1655" s="68" t="s">
        <v>14</v>
      </c>
      <c r="N1655" s="69"/>
      <c r="O1655" s="69"/>
      <c r="P1655" s="68" t="s">
        <v>19</v>
      </c>
      <c r="Q1655" s="70"/>
    </row>
    <row r="1656" spans="3:17" x14ac:dyDescent="0.25">
      <c r="C1656" s="66" t="s">
        <v>35</v>
      </c>
      <c r="D1656" s="72" t="s">
        <v>30</v>
      </c>
      <c r="M1656" s="72" t="s">
        <v>15</v>
      </c>
      <c r="O1656" s="80"/>
      <c r="P1656" s="90" t="s">
        <v>6</v>
      </c>
      <c r="Q1656" s="81"/>
    </row>
    <row r="1657" spans="3:17" ht="15.75" thickBot="1" x14ac:dyDescent="0.3">
      <c r="D1657" s="72" t="s">
        <v>31</v>
      </c>
      <c r="M1657" s="72" t="s">
        <v>16</v>
      </c>
      <c r="O1657" s="80"/>
      <c r="P1657" s="91"/>
      <c r="Q1657" s="92"/>
    </row>
    <row r="1658" spans="3:17" x14ac:dyDescent="0.25">
      <c r="D1658" s="72" t="s">
        <v>32</v>
      </c>
      <c r="M1658" s="72"/>
      <c r="O1658" s="80"/>
      <c r="P1658" s="80"/>
      <c r="Q1658" s="81"/>
    </row>
    <row r="1659" spans="3:17" x14ac:dyDescent="0.25">
      <c r="D1659" s="72" t="s">
        <v>33</v>
      </c>
      <c r="M1659" s="72" t="s">
        <v>7</v>
      </c>
      <c r="Q1659" s="74"/>
    </row>
    <row r="1660" spans="3:17" ht="15.75" thickBot="1" x14ac:dyDescent="0.3">
      <c r="C1660" s="66" t="s">
        <v>34</v>
      </c>
      <c r="D1660" s="72"/>
      <c r="M1660" s="72" t="s">
        <v>8</v>
      </c>
      <c r="Q1660" s="74"/>
    </row>
    <row r="1661" spans="3:17" ht="15.75" thickBot="1" x14ac:dyDescent="0.3">
      <c r="C1661" s="66" t="s">
        <v>36</v>
      </c>
      <c r="D1661" s="71" t="s">
        <v>3</v>
      </c>
      <c r="E1661" s="88" t="s">
        <v>11</v>
      </c>
      <c r="F1661" s="93"/>
      <c r="G1661" s="71" t="s">
        <v>4</v>
      </c>
      <c r="M1661" s="72" t="s">
        <v>9</v>
      </c>
      <c r="Q1661" s="74"/>
    </row>
    <row r="1662" spans="3:17" ht="15.75" thickBot="1" x14ac:dyDescent="0.3">
      <c r="D1662" s="94">
        <v>25</v>
      </c>
      <c r="E1662" s="95" t="s">
        <v>37</v>
      </c>
      <c r="F1662" s="96"/>
      <c r="G1662" s="97">
        <v>500</v>
      </c>
      <c r="M1662" s="72" t="s">
        <v>10</v>
      </c>
      <c r="Q1662" s="74"/>
    </row>
    <row r="1663" spans="3:17" ht="16.5" thickTop="1" thickBot="1" x14ac:dyDescent="0.3">
      <c r="D1663" s="94"/>
      <c r="E1663" s="99"/>
      <c r="F1663" s="100"/>
      <c r="G1663" s="97"/>
      <c r="M1663" s="72"/>
      <c r="Q1663" s="74"/>
    </row>
    <row r="1664" spans="3:17" ht="16.5" thickTop="1" thickBot="1" x14ac:dyDescent="0.3">
      <c r="D1664" s="94"/>
      <c r="E1664" s="99"/>
      <c r="F1664" s="100"/>
      <c r="G1664" s="97"/>
      <c r="M1664" s="71" t="s">
        <v>3</v>
      </c>
      <c r="N1664" s="88" t="s">
        <v>11</v>
      </c>
      <c r="O1664" s="93"/>
      <c r="P1664" s="71" t="s">
        <v>4</v>
      </c>
      <c r="Q1664" s="70" t="s">
        <v>5</v>
      </c>
    </row>
    <row r="1665" spans="3:17" ht="16.5" thickTop="1" thickBot="1" x14ac:dyDescent="0.3">
      <c r="D1665" s="101"/>
      <c r="E1665" s="75"/>
      <c r="F1665" s="92"/>
      <c r="G1665" s="102"/>
      <c r="M1665" s="103"/>
      <c r="N1665" s="104"/>
      <c r="O1665" s="105"/>
      <c r="P1665" s="103"/>
      <c r="Q1665" s="103"/>
    </row>
    <row r="1666" spans="3:17" ht="16.5" thickTop="1" thickBot="1" x14ac:dyDescent="0.3">
      <c r="D1666" s="72" t="s">
        <v>12</v>
      </c>
      <c r="F1666" s="80"/>
      <c r="G1666" s="79" t="s">
        <v>0</v>
      </c>
      <c r="M1666" s="103"/>
      <c r="N1666" s="107"/>
      <c r="O1666" s="108"/>
      <c r="P1666" s="103"/>
      <c r="Q1666" s="103"/>
    </row>
    <row r="1667" spans="3:17" ht="16.5" thickTop="1" thickBot="1" x14ac:dyDescent="0.3">
      <c r="D1667" s="72" t="s">
        <v>39</v>
      </c>
      <c r="E1667" s="66" t="s">
        <v>40</v>
      </c>
      <c r="F1667" s="80"/>
      <c r="G1667" s="79" t="s">
        <v>1</v>
      </c>
      <c r="M1667" s="103"/>
      <c r="N1667" s="107"/>
      <c r="O1667" s="108"/>
      <c r="P1667" s="103"/>
      <c r="Q1667" s="103"/>
    </row>
    <row r="1668" spans="3:17" ht="16.5" thickTop="1" thickBot="1" x14ac:dyDescent="0.3">
      <c r="D1668" s="75"/>
      <c r="E1668" s="77" t="s">
        <v>13</v>
      </c>
      <c r="F1668" s="110" t="s">
        <v>41</v>
      </c>
      <c r="G1668" s="111" t="s">
        <v>38</v>
      </c>
      <c r="M1668" s="103"/>
      <c r="N1668" s="77"/>
      <c r="O1668" s="110"/>
      <c r="P1668" s="113"/>
      <c r="Q1668" s="113"/>
    </row>
    <row r="1669" spans="3:17" x14ac:dyDescent="0.25">
      <c r="M1669" s="72" t="s">
        <v>12</v>
      </c>
      <c r="O1669" s="80"/>
      <c r="P1669" s="79" t="s">
        <v>0</v>
      </c>
      <c r="Q1669" s="81"/>
    </row>
    <row r="1670" spans="3:17" x14ac:dyDescent="0.25">
      <c r="D1670" s="66" t="s">
        <v>54</v>
      </c>
      <c r="M1670" s="72"/>
      <c r="O1670" s="80"/>
      <c r="P1670" s="79" t="s">
        <v>1</v>
      </c>
      <c r="Q1670" s="81"/>
    </row>
    <row r="1671" spans="3:17" ht="15.75" thickBot="1" x14ac:dyDescent="0.3">
      <c r="D1671" s="66" t="s">
        <v>55</v>
      </c>
      <c r="M1671" s="75"/>
      <c r="N1671" s="77" t="s">
        <v>13</v>
      </c>
      <c r="O1671" s="110"/>
      <c r="P1671" s="111" t="s">
        <v>2</v>
      </c>
      <c r="Q1671" s="92"/>
    </row>
    <row r="1672" spans="3:17" ht="15.75" thickBot="1" x14ac:dyDescent="0.3"/>
    <row r="1673" spans="3:17" x14ac:dyDescent="0.25">
      <c r="D1673" s="114" t="s">
        <v>56</v>
      </c>
      <c r="E1673" s="69" t="s">
        <v>57</v>
      </c>
      <c r="F1673" s="69" t="s">
        <v>6</v>
      </c>
      <c r="G1673" s="69" t="s">
        <v>17</v>
      </c>
    </row>
    <row r="1674" spans="3:17" x14ac:dyDescent="0.25">
      <c r="D1674" s="115">
        <v>2340</v>
      </c>
      <c r="E1674" s="115" t="s">
        <v>58</v>
      </c>
      <c r="F1674" s="115" t="s">
        <v>59</v>
      </c>
      <c r="G1674" s="116" t="e">
        <f>+#REF!</f>
        <v>#REF!</v>
      </c>
    </row>
    <row r="1675" spans="3:17" ht="15.75" thickBot="1" x14ac:dyDescent="0.3">
      <c r="D1675" s="103"/>
      <c r="E1675" s="103"/>
      <c r="F1675" s="103"/>
      <c r="G1675" s="103"/>
    </row>
    <row r="1676" spans="3:17" ht="15.75" thickBot="1" x14ac:dyDescent="0.3">
      <c r="C1676" s="68" t="s">
        <v>22</v>
      </c>
      <c r="D1676" s="77"/>
      <c r="E1676" s="77"/>
      <c r="F1676" s="77" t="s">
        <v>24</v>
      </c>
      <c r="G1676" s="117" t="e">
        <f>SUM(G1674:G1675)</f>
        <v>#REF!</v>
      </c>
      <c r="H1676" s="70" t="s">
        <v>18</v>
      </c>
    </row>
    <row r="1677" spans="3:17" x14ac:dyDescent="0.25">
      <c r="C1677" s="118">
        <v>43961</v>
      </c>
      <c r="G1677" s="119"/>
      <c r="H1677" s="116" t="e">
        <f>+#REF!</f>
        <v>#REF!</v>
      </c>
    </row>
    <row r="1678" spans="3:17" x14ac:dyDescent="0.25">
      <c r="C1678" s="103"/>
      <c r="G1678" s="119"/>
      <c r="H1678" s="103"/>
    </row>
    <row r="1679" spans="3:17" ht="15.75" thickBot="1" x14ac:dyDescent="0.3">
      <c r="C1679" s="75"/>
      <c r="D1679" s="66" t="s">
        <v>60</v>
      </c>
      <c r="H1679" s="117" t="e">
        <f>SUM(H1677:H1678)</f>
        <v>#REF!</v>
      </c>
    </row>
    <row r="1680" spans="3:17" x14ac:dyDescent="0.25">
      <c r="D1680" s="114" t="s">
        <v>56</v>
      </c>
      <c r="E1680" s="69" t="s">
        <v>61</v>
      </c>
      <c r="F1680" s="69" t="s">
        <v>6</v>
      </c>
      <c r="G1680" s="69" t="s">
        <v>17</v>
      </c>
      <c r="H1680" s="119"/>
    </row>
    <row r="1681" spans="3:8" x14ac:dyDescent="0.25">
      <c r="D1681" s="115">
        <v>1</v>
      </c>
      <c r="E1681" s="115" t="s">
        <v>62</v>
      </c>
      <c r="F1681" s="115" t="s">
        <v>63</v>
      </c>
      <c r="G1681" s="116" t="e">
        <f>+#REF!</f>
        <v>#REF!</v>
      </c>
      <c r="H1681" s="119"/>
    </row>
    <row r="1682" spans="3:8" ht="15.75" thickBot="1" x14ac:dyDescent="0.3">
      <c r="D1682" s="103"/>
      <c r="E1682" s="103"/>
      <c r="F1682" s="103"/>
      <c r="G1682" s="103"/>
    </row>
    <row r="1683" spans="3:8" ht="15.75" thickBot="1" x14ac:dyDescent="0.3">
      <c r="C1683" s="68" t="s">
        <v>22</v>
      </c>
      <c r="D1683" s="77"/>
      <c r="E1683" s="77"/>
      <c r="F1683" s="77" t="s">
        <v>24</v>
      </c>
      <c r="G1683" s="117" t="e">
        <f>SUM(G1681:G1682)</f>
        <v>#REF!</v>
      </c>
      <c r="H1683" s="70" t="s">
        <v>18</v>
      </c>
    </row>
    <row r="1684" spans="3:8" x14ac:dyDescent="0.25">
      <c r="C1684" s="118">
        <v>43968</v>
      </c>
      <c r="H1684" s="116" t="e">
        <f>+#REF!</f>
        <v>#REF!</v>
      </c>
    </row>
    <row r="1685" spans="3:8" x14ac:dyDescent="0.25">
      <c r="C1685" s="103"/>
      <c r="H1685" s="103"/>
    </row>
    <row r="1686" spans="3:8" ht="15.75" thickBot="1" x14ac:dyDescent="0.3">
      <c r="C1686" s="75"/>
      <c r="H1686" s="117" t="e">
        <f>SUM(H1684:H1685)</f>
        <v>#REF!</v>
      </c>
    </row>
  </sheetData>
  <pageMargins left="0.25" right="0.25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AB1686"/>
  <sheetViews>
    <sheetView workbookViewId="0">
      <selection activeCell="J2" sqref="J2:P21"/>
    </sheetView>
  </sheetViews>
  <sheetFormatPr baseColWidth="10" defaultRowHeight="15" x14ac:dyDescent="0.25"/>
  <cols>
    <col min="1" max="1" width="2.85546875" style="66" customWidth="1"/>
    <col min="2" max="2" width="0.5703125" style="66" customWidth="1"/>
    <col min="3" max="3" width="4.85546875" style="66" customWidth="1"/>
    <col min="4" max="4" width="17.5703125" style="66" customWidth="1"/>
    <col min="5" max="5" width="13.42578125" style="66" customWidth="1"/>
    <col min="6" max="6" width="14.7109375" style="66" customWidth="1"/>
    <col min="7" max="7" width="15.28515625" style="66" customWidth="1"/>
    <col min="8" max="8" width="17.5703125" style="66" customWidth="1"/>
    <col min="9" max="9" width="6.140625" style="66" customWidth="1"/>
    <col min="10" max="10" width="4.85546875" style="66" customWidth="1"/>
    <col min="11" max="11" width="19.7109375" style="66" customWidth="1"/>
    <col min="12" max="12" width="11.42578125" style="66"/>
    <col min="13" max="13" width="19.140625" style="66" customWidth="1"/>
    <col min="14" max="14" width="15" style="66" customWidth="1"/>
    <col min="15" max="16384" width="11.42578125" style="66"/>
  </cols>
  <sheetData>
    <row r="1" spans="4:15" x14ac:dyDescent="0.25">
      <c r="D1" s="66" t="s">
        <v>122</v>
      </c>
      <c r="E1" s="66" t="s">
        <v>123</v>
      </c>
    </row>
    <row r="2" spans="4:15" ht="23.25" x14ac:dyDescent="0.35">
      <c r="D2" s="66" t="s">
        <v>77</v>
      </c>
      <c r="E2" s="66" t="s">
        <v>124</v>
      </c>
      <c r="H2" s="66" t="s">
        <v>82</v>
      </c>
      <c r="K2" s="126" t="s">
        <v>134</v>
      </c>
    </row>
    <row r="3" spans="4:15" ht="23.25" x14ac:dyDescent="0.35">
      <c r="D3" s="66" t="s">
        <v>125</v>
      </c>
      <c r="E3" s="66" t="s">
        <v>126</v>
      </c>
      <c r="K3" s="126" t="s">
        <v>133</v>
      </c>
    </row>
    <row r="4" spans="4:15" x14ac:dyDescent="0.25">
      <c r="D4" s="66" t="s">
        <v>22</v>
      </c>
      <c r="E4" s="67" t="s">
        <v>127</v>
      </c>
    </row>
    <row r="5" spans="4:15" x14ac:dyDescent="0.25">
      <c r="D5" s="66" t="s">
        <v>80</v>
      </c>
      <c r="E5" s="66" t="s">
        <v>84</v>
      </c>
    </row>
    <row r="6" spans="4:15" ht="15.75" thickBot="1" x14ac:dyDescent="0.3">
      <c r="D6" s="66" t="s">
        <v>111</v>
      </c>
      <c r="E6" s="66">
        <v>33</v>
      </c>
      <c r="K6" s="66" t="s">
        <v>112</v>
      </c>
      <c r="N6" s="66" t="s">
        <v>110</v>
      </c>
    </row>
    <row r="7" spans="4:15" ht="15.75" thickBot="1" x14ac:dyDescent="0.3">
      <c r="D7" s="66" t="s">
        <v>85</v>
      </c>
      <c r="E7" s="66" t="s">
        <v>135</v>
      </c>
      <c r="G7" s="66" t="s">
        <v>109</v>
      </c>
      <c r="J7" s="68">
        <v>1</v>
      </c>
      <c r="K7" s="69" t="s">
        <v>98</v>
      </c>
      <c r="L7" s="69"/>
      <c r="M7" s="69"/>
      <c r="N7" s="68" t="s">
        <v>129</v>
      </c>
      <c r="O7" s="70"/>
    </row>
    <row r="8" spans="4:15" x14ac:dyDescent="0.25">
      <c r="D8" s="68"/>
      <c r="E8" s="71"/>
      <c r="F8" s="69"/>
      <c r="G8" s="71"/>
      <c r="H8" s="70"/>
      <c r="J8" s="72">
        <v>2</v>
      </c>
      <c r="K8" s="73" t="s">
        <v>99</v>
      </c>
      <c r="N8" s="90">
        <f>+H20</f>
        <v>6500000</v>
      </c>
      <c r="O8" s="74"/>
    </row>
    <row r="9" spans="4:15" ht="15.75" thickBot="1" x14ac:dyDescent="0.3">
      <c r="D9" s="75" t="s">
        <v>81</v>
      </c>
      <c r="E9" s="127" t="s">
        <v>128</v>
      </c>
      <c r="F9" s="128" t="s">
        <v>76</v>
      </c>
      <c r="G9" s="127" t="s">
        <v>129</v>
      </c>
      <c r="H9" s="78" t="s">
        <v>89</v>
      </c>
      <c r="J9" s="72">
        <v>3</v>
      </c>
      <c r="K9" s="66" t="s">
        <v>100</v>
      </c>
      <c r="N9" s="90">
        <f>+H15</f>
        <v>9671000</v>
      </c>
      <c r="O9" s="74"/>
    </row>
    <row r="10" spans="4:15" x14ac:dyDescent="0.25">
      <c r="D10" s="72" t="s">
        <v>91</v>
      </c>
      <c r="E10" s="79">
        <v>120000</v>
      </c>
      <c r="F10" s="80">
        <v>450000</v>
      </c>
      <c r="G10" s="79">
        <v>7800000</v>
      </c>
      <c r="H10" s="81">
        <f>SUM(E10:G10)</f>
        <v>8370000</v>
      </c>
      <c r="J10" s="72">
        <v>4</v>
      </c>
      <c r="K10" s="66" t="s">
        <v>101</v>
      </c>
      <c r="N10" s="72" t="s">
        <v>128</v>
      </c>
      <c r="O10" s="74"/>
    </row>
    <row r="11" spans="4:15" x14ac:dyDescent="0.25">
      <c r="D11" s="72" t="s">
        <v>92</v>
      </c>
      <c r="E11" s="79">
        <v>23000</v>
      </c>
      <c r="F11" s="80">
        <v>33000</v>
      </c>
      <c r="G11" s="79">
        <v>45000</v>
      </c>
      <c r="H11" s="81">
        <f t="shared" ref="H11:H14" si="0">SUM(E11:G11)</f>
        <v>101000</v>
      </c>
      <c r="J11" s="72">
        <v>5</v>
      </c>
      <c r="K11" s="66" t="s">
        <v>102</v>
      </c>
      <c r="N11" s="72" t="s">
        <v>129</v>
      </c>
      <c r="O11" s="74"/>
    </row>
    <row r="12" spans="4:15" x14ac:dyDescent="0.25">
      <c r="D12" s="72" t="s">
        <v>93</v>
      </c>
      <c r="E12" s="79">
        <v>340000</v>
      </c>
      <c r="F12" s="79">
        <f>+E12</f>
        <v>340000</v>
      </c>
      <c r="G12" s="79">
        <f>+F12</f>
        <v>340000</v>
      </c>
      <c r="H12" s="81">
        <f t="shared" si="0"/>
        <v>1020000</v>
      </c>
      <c r="J12" s="72">
        <v>6</v>
      </c>
      <c r="K12" s="66" t="s">
        <v>103</v>
      </c>
      <c r="N12" s="72" t="s">
        <v>128</v>
      </c>
      <c r="O12" s="74"/>
    </row>
    <row r="13" spans="4:15" x14ac:dyDescent="0.25">
      <c r="D13" s="72" t="s">
        <v>94</v>
      </c>
      <c r="E13" s="79">
        <v>35000</v>
      </c>
      <c r="F13" s="79">
        <v>35000</v>
      </c>
      <c r="G13" s="79">
        <v>35000</v>
      </c>
      <c r="H13" s="81">
        <f t="shared" si="0"/>
        <v>105000</v>
      </c>
      <c r="J13" s="72">
        <v>7</v>
      </c>
      <c r="K13" s="66" t="s">
        <v>104</v>
      </c>
      <c r="N13" s="72" t="str">
        <f>+D13</f>
        <v>INTERNET</v>
      </c>
      <c r="O13" s="74"/>
    </row>
    <row r="14" spans="4:15" ht="15.75" thickBot="1" x14ac:dyDescent="0.3">
      <c r="D14" s="72" t="s">
        <v>95</v>
      </c>
      <c r="E14" s="79">
        <v>20000</v>
      </c>
      <c r="F14" s="80">
        <v>12000</v>
      </c>
      <c r="G14" s="79">
        <v>43000</v>
      </c>
      <c r="H14" s="81">
        <f t="shared" si="0"/>
        <v>75000</v>
      </c>
      <c r="J14" s="72">
        <v>8</v>
      </c>
      <c r="K14" s="66" t="s">
        <v>105</v>
      </c>
      <c r="N14" s="72" t="s">
        <v>139</v>
      </c>
      <c r="O14" s="74"/>
    </row>
    <row r="15" spans="4:15" ht="19.5" thickBot="1" x14ac:dyDescent="0.35">
      <c r="D15" s="125" t="s">
        <v>89</v>
      </c>
      <c r="E15" s="109">
        <f>SUM(E10:E14)</f>
        <v>538000</v>
      </c>
      <c r="F15" s="83">
        <f t="shared" ref="F15:H15" si="1">SUM(F10:F14)</f>
        <v>870000</v>
      </c>
      <c r="G15" s="83">
        <f t="shared" si="1"/>
        <v>8263000</v>
      </c>
      <c r="H15" s="131">
        <f t="shared" si="1"/>
        <v>9671000</v>
      </c>
      <c r="J15" s="72">
        <v>9</v>
      </c>
      <c r="K15" s="66" t="s">
        <v>106</v>
      </c>
      <c r="N15" s="72" t="s">
        <v>140</v>
      </c>
      <c r="O15" s="74"/>
    </row>
    <row r="16" spans="4:15" x14ac:dyDescent="0.25">
      <c r="F16" s="86"/>
      <c r="J16" s="72">
        <v>10</v>
      </c>
      <c r="K16" s="66" t="s">
        <v>107</v>
      </c>
      <c r="N16" s="72" t="s">
        <v>141</v>
      </c>
      <c r="O16" s="74"/>
    </row>
    <row r="17" spans="4:15" ht="15.75" thickBot="1" x14ac:dyDescent="0.3">
      <c r="D17" s="87" t="s">
        <v>96</v>
      </c>
      <c r="G17" s="66" t="s">
        <v>108</v>
      </c>
      <c r="J17" s="72"/>
      <c r="K17" s="66" t="s">
        <v>90</v>
      </c>
      <c r="N17" s="72"/>
      <c r="O17" s="74"/>
    </row>
    <row r="18" spans="4:15" x14ac:dyDescent="0.25">
      <c r="D18" s="68"/>
      <c r="E18" s="71"/>
      <c r="F18" s="69"/>
      <c r="G18" s="71"/>
      <c r="H18" s="70"/>
      <c r="J18" s="72"/>
      <c r="K18" s="66" t="s">
        <v>97</v>
      </c>
      <c r="N18" s="72" t="s">
        <v>142</v>
      </c>
      <c r="O18" s="74"/>
    </row>
    <row r="19" spans="4:15" ht="15.75" thickBot="1" x14ac:dyDescent="0.3">
      <c r="D19" s="75" t="s">
        <v>81</v>
      </c>
      <c r="E19" s="76" t="str">
        <f>+E9</f>
        <v>ABRIL</v>
      </c>
      <c r="F19" s="77" t="str">
        <f>+F9</f>
        <v>MAYO</v>
      </c>
      <c r="G19" s="76" t="str">
        <f>+G9</f>
        <v>JUNIO</v>
      </c>
      <c r="H19" s="78" t="s">
        <v>89</v>
      </c>
      <c r="J19" s="75"/>
      <c r="K19" s="77"/>
      <c r="L19" s="77"/>
      <c r="M19" s="77"/>
      <c r="N19" s="75"/>
      <c r="O19" s="78"/>
    </row>
    <row r="20" spans="4:15" x14ac:dyDescent="0.25">
      <c r="D20" s="72" t="s">
        <v>97</v>
      </c>
      <c r="E20" s="79">
        <v>200000</v>
      </c>
      <c r="F20" s="80">
        <v>2300000</v>
      </c>
      <c r="G20" s="79">
        <v>4000000</v>
      </c>
      <c r="H20" s="129">
        <f>SUM(E20:G20)</f>
        <v>6500000</v>
      </c>
    </row>
    <row r="21" spans="4:15" ht="15.75" thickBot="1" x14ac:dyDescent="0.3">
      <c r="D21" s="135" t="s">
        <v>130</v>
      </c>
      <c r="E21" s="79">
        <v>120000</v>
      </c>
      <c r="F21" s="80">
        <v>140000</v>
      </c>
      <c r="G21" s="79">
        <v>150000</v>
      </c>
      <c r="H21" s="129">
        <f>SUM(E21:G21)</f>
        <v>410000</v>
      </c>
    </row>
    <row r="22" spans="4:15" ht="24" thickBot="1" x14ac:dyDescent="0.4">
      <c r="D22" s="125" t="s">
        <v>89</v>
      </c>
      <c r="E22" s="83">
        <f>SUM(E20:E21)</f>
        <v>320000</v>
      </c>
      <c r="F22" s="83">
        <f t="shared" ref="F22:H22" si="2">SUM(F20:F21)</f>
        <v>2440000</v>
      </c>
      <c r="G22" s="83">
        <f t="shared" si="2"/>
        <v>4150000</v>
      </c>
      <c r="H22" s="130">
        <f t="shared" si="2"/>
        <v>6910000</v>
      </c>
    </row>
    <row r="23" spans="4:15" ht="18.75" x14ac:dyDescent="0.3">
      <c r="F23" s="80">
        <f>SUM(E22:G22)</f>
        <v>6910000</v>
      </c>
      <c r="H23" s="134"/>
    </row>
    <row r="26" spans="4:15" ht="15.75" thickBot="1" x14ac:dyDescent="0.3">
      <c r="M26" s="66" t="s">
        <v>113</v>
      </c>
    </row>
    <row r="27" spans="4:15" x14ac:dyDescent="0.25">
      <c r="E27" s="68"/>
      <c r="F27" s="69"/>
      <c r="G27" s="69"/>
      <c r="H27" s="123"/>
      <c r="K27" s="68"/>
      <c r="L27" s="69" t="s">
        <v>5</v>
      </c>
      <c r="M27" s="69" t="s">
        <v>132</v>
      </c>
      <c r="N27" s="123">
        <f>+H22</f>
        <v>6910000</v>
      </c>
      <c r="O27" s="80"/>
    </row>
    <row r="28" spans="4:15" ht="15.75" thickBot="1" x14ac:dyDescent="0.3">
      <c r="E28" s="75"/>
      <c r="F28" s="77"/>
      <c r="G28" s="77"/>
      <c r="H28" s="92"/>
      <c r="K28" s="75"/>
      <c r="L28" s="77" t="str">
        <f>+L27</f>
        <v>TOTAL</v>
      </c>
      <c r="M28" s="77" t="s">
        <v>131</v>
      </c>
      <c r="N28" s="92">
        <f>+H15</f>
        <v>9671000</v>
      </c>
      <c r="O28" s="80"/>
    </row>
    <row r="29" spans="4:15" ht="15.75" thickBot="1" x14ac:dyDescent="0.3">
      <c r="E29" s="88"/>
      <c r="F29" s="89"/>
      <c r="G29" s="89"/>
      <c r="H29" s="85"/>
      <c r="K29" s="88"/>
      <c r="L29" s="89"/>
      <c r="M29" s="124" t="s">
        <v>119</v>
      </c>
      <c r="N29" s="85">
        <f>+N27-N28</f>
        <v>-2761000</v>
      </c>
      <c r="O29" s="80"/>
    </row>
    <row r="31" spans="4:15" ht="15.75" thickBot="1" x14ac:dyDescent="0.3">
      <c r="D31" s="66" t="s">
        <v>136</v>
      </c>
    </row>
    <row r="32" spans="4:15" ht="15.75" thickBot="1" x14ac:dyDescent="0.3">
      <c r="D32" s="88" t="s">
        <v>81</v>
      </c>
      <c r="E32" s="89"/>
      <c r="F32" s="132" t="s">
        <v>137</v>
      </c>
      <c r="G32" s="132" t="s">
        <v>135</v>
      </c>
      <c r="H32" s="132" t="s">
        <v>138</v>
      </c>
    </row>
    <row r="33" spans="4:8" x14ac:dyDescent="0.25">
      <c r="D33" s="68"/>
      <c r="E33" s="70"/>
      <c r="F33" s="133"/>
      <c r="G33" s="133"/>
      <c r="H33" s="133"/>
    </row>
    <row r="34" spans="4:8" x14ac:dyDescent="0.25">
      <c r="D34" s="72" t="s">
        <v>128</v>
      </c>
      <c r="E34" s="74"/>
      <c r="F34" s="79">
        <f>+E22</f>
        <v>320000</v>
      </c>
      <c r="G34" s="79">
        <f>+E15</f>
        <v>538000</v>
      </c>
      <c r="H34" s="79">
        <f>+F34-G34</f>
        <v>-218000</v>
      </c>
    </row>
    <row r="35" spans="4:8" x14ac:dyDescent="0.25">
      <c r="D35" s="72" t="s">
        <v>76</v>
      </c>
      <c r="E35" s="74"/>
      <c r="F35" s="79">
        <f>+F22</f>
        <v>2440000</v>
      </c>
      <c r="G35" s="79">
        <f>+F15</f>
        <v>870000</v>
      </c>
      <c r="H35" s="79">
        <f>+F35-G35</f>
        <v>1570000</v>
      </c>
    </row>
    <row r="36" spans="4:8" x14ac:dyDescent="0.25">
      <c r="D36" s="72" t="s">
        <v>129</v>
      </c>
      <c r="E36" s="74"/>
      <c r="F36" s="79">
        <f>+G22</f>
        <v>4150000</v>
      </c>
      <c r="G36" s="79">
        <f>+G15</f>
        <v>8263000</v>
      </c>
      <c r="H36" s="79">
        <f>+F36-G36</f>
        <v>-4113000</v>
      </c>
    </row>
    <row r="37" spans="4:8" ht="15.75" thickBot="1" x14ac:dyDescent="0.3">
      <c r="D37" s="75"/>
      <c r="E37" s="78"/>
      <c r="F37" s="76"/>
      <c r="G37" s="76"/>
      <c r="H37" s="76"/>
    </row>
    <row r="1614" spans="3:8" ht="15.75" thickBot="1" x14ac:dyDescent="0.3">
      <c r="E1614" s="66" t="s">
        <v>25</v>
      </c>
    </row>
    <row r="1615" spans="3:8" x14ac:dyDescent="0.25">
      <c r="D1615" s="68" t="s">
        <v>26</v>
      </c>
      <c r="E1615" s="69"/>
      <c r="F1615" s="69"/>
      <c r="G1615" s="68" t="s">
        <v>29</v>
      </c>
      <c r="H1615" s="70"/>
    </row>
    <row r="1616" spans="3:8" x14ac:dyDescent="0.25">
      <c r="C1616" s="66" t="s">
        <v>74</v>
      </c>
      <c r="D1616" s="72" t="s">
        <v>27</v>
      </c>
      <c r="F1616" s="80"/>
      <c r="G1616" s="90" t="s">
        <v>6</v>
      </c>
      <c r="H1616" s="81" t="s">
        <v>23</v>
      </c>
    </row>
    <row r="1617" spans="3:28" ht="15.75" thickBot="1" x14ac:dyDescent="0.3">
      <c r="D1617" s="72" t="s">
        <v>28</v>
      </c>
      <c r="F1617" s="80"/>
      <c r="G1617" s="91"/>
      <c r="H1617" s="92"/>
      <c r="K1617" s="66" t="s">
        <v>42</v>
      </c>
    </row>
    <row r="1618" spans="3:28" x14ac:dyDescent="0.25">
      <c r="C1618" s="66" t="s">
        <v>34</v>
      </c>
      <c r="D1618" s="72"/>
      <c r="F1618" s="80"/>
      <c r="G1618" s="80"/>
      <c r="H1618" s="81"/>
      <c r="J1618" s="66" t="s">
        <v>34</v>
      </c>
      <c r="K1618" s="68" t="s">
        <v>43</v>
      </c>
      <c r="L1618" s="69"/>
      <c r="M1618" s="69"/>
      <c r="N1618" s="68" t="s">
        <v>53</v>
      </c>
      <c r="O1618" s="70"/>
      <c r="X1618" s="68" t="s">
        <v>14</v>
      </c>
      <c r="Y1618" s="69"/>
      <c r="Z1618" s="69"/>
      <c r="AA1618" s="68" t="s">
        <v>19</v>
      </c>
      <c r="AB1618" s="70"/>
    </row>
    <row r="1619" spans="3:28" x14ac:dyDescent="0.25">
      <c r="C1619" s="66" t="s">
        <v>35</v>
      </c>
      <c r="D1619" s="72" t="s">
        <v>30</v>
      </c>
      <c r="H1619" s="74"/>
      <c r="J1619" s="66" t="s">
        <v>35</v>
      </c>
      <c r="K1619" s="72" t="s">
        <v>44</v>
      </c>
      <c r="M1619" s="80"/>
      <c r="N1619" s="90" t="s">
        <v>6</v>
      </c>
      <c r="O1619" s="81" t="s">
        <v>20</v>
      </c>
      <c r="X1619" s="72" t="s">
        <v>15</v>
      </c>
      <c r="Z1619" s="80"/>
      <c r="AA1619" s="90" t="s">
        <v>6</v>
      </c>
      <c r="AB1619" s="81"/>
    </row>
    <row r="1620" spans="3:28" ht="15.75" thickBot="1" x14ac:dyDescent="0.3">
      <c r="D1620" s="72" t="s">
        <v>31</v>
      </c>
      <c r="H1620" s="74"/>
      <c r="K1620" s="72" t="s">
        <v>45</v>
      </c>
      <c r="M1620" s="80"/>
      <c r="N1620" s="91"/>
      <c r="O1620" s="92"/>
      <c r="X1620" s="72" t="s">
        <v>16</v>
      </c>
      <c r="Z1620" s="80"/>
      <c r="AA1620" s="91"/>
      <c r="AB1620" s="92"/>
    </row>
    <row r="1621" spans="3:28" x14ac:dyDescent="0.25">
      <c r="D1621" s="72" t="s">
        <v>32</v>
      </c>
      <c r="H1621" s="74"/>
      <c r="K1621" s="72"/>
      <c r="M1621" s="80"/>
      <c r="N1621" s="80"/>
      <c r="O1621" s="81"/>
      <c r="X1621" s="72"/>
      <c r="Z1621" s="80"/>
      <c r="AA1621" s="80"/>
      <c r="AB1621" s="81"/>
    </row>
    <row r="1622" spans="3:28" x14ac:dyDescent="0.25">
      <c r="D1622" s="72" t="s">
        <v>33</v>
      </c>
      <c r="H1622" s="74"/>
      <c r="K1622" s="72" t="s">
        <v>46</v>
      </c>
      <c r="O1622" s="74"/>
      <c r="X1622" s="72" t="s">
        <v>7</v>
      </c>
      <c r="AB1622" s="74"/>
    </row>
    <row r="1623" spans="3:28" ht="15.75" thickBot="1" x14ac:dyDescent="0.3">
      <c r="C1623" s="66" t="s">
        <v>34</v>
      </c>
      <c r="D1623" s="72"/>
      <c r="H1623" s="74"/>
      <c r="J1623" s="66" t="s">
        <v>34</v>
      </c>
      <c r="K1623" s="72" t="s">
        <v>47</v>
      </c>
      <c r="O1623" s="74"/>
      <c r="X1623" s="72" t="s">
        <v>8</v>
      </c>
      <c r="AB1623" s="74"/>
    </row>
    <row r="1624" spans="3:28" ht="15.75" thickBot="1" x14ac:dyDescent="0.3">
      <c r="C1624" s="66" t="s">
        <v>36</v>
      </c>
      <c r="D1624" s="71" t="s">
        <v>3</v>
      </c>
      <c r="E1624" s="88" t="s">
        <v>11</v>
      </c>
      <c r="F1624" s="93"/>
      <c r="G1624" s="71" t="s">
        <v>4</v>
      </c>
      <c r="H1624" s="71" t="s">
        <v>5</v>
      </c>
      <c r="J1624" s="66" t="s">
        <v>36</v>
      </c>
      <c r="K1624" s="72" t="s">
        <v>48</v>
      </c>
      <c r="O1624" s="74"/>
      <c r="X1624" s="72" t="s">
        <v>9</v>
      </c>
      <c r="AB1624" s="74"/>
    </row>
    <row r="1625" spans="3:28" ht="15.75" thickBot="1" x14ac:dyDescent="0.3">
      <c r="D1625" s="94">
        <v>17</v>
      </c>
      <c r="E1625" s="95" t="s">
        <v>37</v>
      </c>
      <c r="F1625" s="96"/>
      <c r="G1625" s="97">
        <v>500</v>
      </c>
      <c r="H1625" s="98">
        <f>D1625*G1625</f>
        <v>8500</v>
      </c>
      <c r="K1625" s="72" t="s">
        <v>49</v>
      </c>
      <c r="O1625" s="74"/>
      <c r="X1625" s="72" t="s">
        <v>10</v>
      </c>
      <c r="AB1625" s="74"/>
    </row>
    <row r="1626" spans="3:28" ht="16.5" thickTop="1" thickBot="1" x14ac:dyDescent="0.3">
      <c r="D1626" s="94"/>
      <c r="E1626" s="99"/>
      <c r="F1626" s="100"/>
      <c r="G1626" s="97"/>
      <c r="H1626" s="98">
        <f>D1626*G1626</f>
        <v>0</v>
      </c>
      <c r="K1626" s="72"/>
      <c r="O1626" s="74"/>
      <c r="X1626" s="72"/>
      <c r="AB1626" s="74"/>
    </row>
    <row r="1627" spans="3:28" ht="16.5" thickTop="1" thickBot="1" x14ac:dyDescent="0.3">
      <c r="D1627" s="94"/>
      <c r="E1627" s="99"/>
      <c r="F1627" s="100"/>
      <c r="G1627" s="97"/>
      <c r="H1627" s="98"/>
      <c r="K1627" s="71" t="s">
        <v>3</v>
      </c>
      <c r="L1627" s="88" t="s">
        <v>11</v>
      </c>
      <c r="M1627" s="93"/>
      <c r="N1627" s="71" t="s">
        <v>4</v>
      </c>
      <c r="O1627" s="71" t="s">
        <v>5</v>
      </c>
      <c r="X1627" s="71" t="s">
        <v>3</v>
      </c>
      <c r="Y1627" s="88" t="s">
        <v>11</v>
      </c>
      <c r="Z1627" s="93"/>
      <c r="AA1627" s="71" t="s">
        <v>4</v>
      </c>
      <c r="AB1627" s="70" t="s">
        <v>5</v>
      </c>
    </row>
    <row r="1628" spans="3:28" ht="16.5" thickTop="1" thickBot="1" x14ac:dyDescent="0.3">
      <c r="D1628" s="101"/>
      <c r="E1628" s="75"/>
      <c r="F1628" s="92"/>
      <c r="G1628" s="102"/>
      <c r="H1628" s="98"/>
      <c r="K1628" s="94">
        <v>20</v>
      </c>
      <c r="L1628" s="95" t="s">
        <v>21</v>
      </c>
      <c r="M1628" s="96"/>
      <c r="N1628" s="97">
        <v>800</v>
      </c>
      <c r="O1628" s="98">
        <f>K1628*N1628</f>
        <v>16000</v>
      </c>
      <c r="X1628" s="103"/>
      <c r="Y1628" s="104"/>
      <c r="Z1628" s="105"/>
      <c r="AA1628" s="103"/>
      <c r="AB1628" s="103"/>
    </row>
    <row r="1629" spans="3:28" ht="16.5" thickTop="1" thickBot="1" x14ac:dyDescent="0.3">
      <c r="D1629" s="72" t="s">
        <v>12</v>
      </c>
      <c r="F1629" s="80"/>
      <c r="G1629" s="79" t="s">
        <v>0</v>
      </c>
      <c r="H1629" s="106">
        <f>SUM(H1625:H1628)</f>
        <v>8500</v>
      </c>
      <c r="K1629" s="94"/>
      <c r="L1629" s="99"/>
      <c r="M1629" s="100"/>
      <c r="N1629" s="97"/>
      <c r="O1629" s="98">
        <f>K1629*N1629</f>
        <v>0</v>
      </c>
      <c r="X1629" s="103"/>
      <c r="Y1629" s="107"/>
      <c r="Z1629" s="108"/>
      <c r="AA1629" s="103"/>
      <c r="AB1629" s="103"/>
    </row>
    <row r="1630" spans="3:28" ht="16.5" thickTop="1" thickBot="1" x14ac:dyDescent="0.3">
      <c r="D1630" s="72" t="s">
        <v>39</v>
      </c>
      <c r="E1630" s="66" t="s">
        <v>40</v>
      </c>
      <c r="F1630" s="80"/>
      <c r="G1630" s="79" t="s">
        <v>1</v>
      </c>
      <c r="H1630" s="109">
        <f>H1629*19%</f>
        <v>1615</v>
      </c>
      <c r="K1630" s="94"/>
      <c r="L1630" s="99"/>
      <c r="M1630" s="100"/>
      <c r="N1630" s="97"/>
      <c r="O1630" s="98"/>
      <c r="X1630" s="103"/>
      <c r="Y1630" s="107"/>
      <c r="Z1630" s="108"/>
      <c r="AA1630" s="103"/>
      <c r="AB1630" s="103"/>
    </row>
    <row r="1631" spans="3:28" ht="15.75" thickBot="1" x14ac:dyDescent="0.3">
      <c r="D1631" s="75"/>
      <c r="E1631" s="77" t="s">
        <v>13</v>
      </c>
      <c r="F1631" s="110" t="s">
        <v>41</v>
      </c>
      <c r="G1631" s="111" t="s">
        <v>38</v>
      </c>
      <c r="H1631" s="112">
        <f>+H1629+H1630</f>
        <v>10115</v>
      </c>
      <c r="K1631" s="101"/>
      <c r="L1631" s="75"/>
      <c r="M1631" s="92"/>
      <c r="N1631" s="102"/>
      <c r="O1631" s="98"/>
      <c r="X1631" s="103"/>
      <c r="Y1631" s="77"/>
      <c r="Z1631" s="110"/>
      <c r="AA1631" s="113"/>
      <c r="AB1631" s="113"/>
    </row>
    <row r="1632" spans="3:28" ht="15.75" thickBot="1" x14ac:dyDescent="0.3">
      <c r="K1632" s="72" t="s">
        <v>12</v>
      </c>
      <c r="M1632" s="80"/>
      <c r="N1632" s="79" t="s">
        <v>0</v>
      </c>
      <c r="O1632" s="106">
        <f>SUM(O1628:O1631)</f>
        <v>16000</v>
      </c>
      <c r="X1632" s="72" t="s">
        <v>12</v>
      </c>
      <c r="Z1632" s="80"/>
      <c r="AA1632" s="79" t="s">
        <v>0</v>
      </c>
      <c r="AB1632" s="81"/>
    </row>
    <row r="1633" spans="3:28" ht="15.75" thickBot="1" x14ac:dyDescent="0.3">
      <c r="D1633" s="66" t="s">
        <v>54</v>
      </c>
      <c r="K1633" s="72" t="s">
        <v>50</v>
      </c>
      <c r="L1633" s="66" t="s">
        <v>51</v>
      </c>
      <c r="M1633" s="80"/>
      <c r="N1633" s="79" t="s">
        <v>1</v>
      </c>
      <c r="O1633" s="109">
        <f>O1632*19%</f>
        <v>3040</v>
      </c>
      <c r="X1633" s="72"/>
      <c r="Z1633" s="80"/>
      <c r="AA1633" s="79" t="s">
        <v>1</v>
      </c>
      <c r="AB1633" s="81"/>
    </row>
    <row r="1634" spans="3:28" ht="15.75" thickBot="1" x14ac:dyDescent="0.3">
      <c r="D1634" s="66" t="s">
        <v>55</v>
      </c>
      <c r="E1634" s="66" t="s">
        <v>76</v>
      </c>
      <c r="K1634" s="75"/>
      <c r="L1634" s="77" t="s">
        <v>13</v>
      </c>
      <c r="M1634" s="110" t="s">
        <v>52</v>
      </c>
      <c r="N1634" s="111" t="s">
        <v>38</v>
      </c>
      <c r="O1634" s="112">
        <f>+O1632+O1633</f>
        <v>19040</v>
      </c>
      <c r="X1634" s="75"/>
      <c r="Y1634" s="77" t="s">
        <v>13</v>
      </c>
      <c r="Z1634" s="110"/>
      <c r="AA1634" s="111" t="s">
        <v>2</v>
      </c>
      <c r="AB1634" s="92"/>
    </row>
    <row r="1635" spans="3:28" ht="15.75" thickBot="1" x14ac:dyDescent="0.3"/>
    <row r="1636" spans="3:28" x14ac:dyDescent="0.25">
      <c r="D1636" s="114" t="s">
        <v>56</v>
      </c>
      <c r="E1636" s="69" t="s">
        <v>57</v>
      </c>
      <c r="F1636" s="69" t="s">
        <v>6</v>
      </c>
      <c r="G1636" s="69" t="s">
        <v>17</v>
      </c>
      <c r="H1636" s="69" t="s">
        <v>72</v>
      </c>
    </row>
    <row r="1637" spans="3:28" x14ac:dyDescent="0.25">
      <c r="D1637" s="115">
        <v>2340</v>
      </c>
      <c r="E1637" s="115" t="s">
        <v>58</v>
      </c>
      <c r="F1637" s="115" t="s">
        <v>59</v>
      </c>
      <c r="G1637" s="116">
        <f>+H1629</f>
        <v>8500</v>
      </c>
      <c r="H1637" s="116">
        <f>+H1630</f>
        <v>1615</v>
      </c>
      <c r="K1637" s="66" t="s">
        <v>64</v>
      </c>
    </row>
    <row r="1638" spans="3:28" ht="15.75" thickBot="1" x14ac:dyDescent="0.3">
      <c r="D1638" s="103"/>
      <c r="E1638" s="103"/>
      <c r="F1638" s="103"/>
      <c r="G1638" s="103"/>
      <c r="H1638" s="103"/>
    </row>
    <row r="1639" spans="3:28" ht="15.75" thickBot="1" x14ac:dyDescent="0.3">
      <c r="C1639" s="68" t="s">
        <v>22</v>
      </c>
      <c r="D1639" s="77"/>
      <c r="E1639" s="77"/>
      <c r="F1639" s="77" t="s">
        <v>24</v>
      </c>
      <c r="G1639" s="117">
        <f>SUM(G1637:G1638)</f>
        <v>8500</v>
      </c>
      <c r="H1639" s="117">
        <f>SUM(H1637:H1638)</f>
        <v>1615</v>
      </c>
      <c r="I1639" s="70" t="s">
        <v>18</v>
      </c>
      <c r="K1639" s="68" t="s">
        <v>65</v>
      </c>
      <c r="L1639" s="69"/>
      <c r="M1639" s="70" t="s">
        <v>66</v>
      </c>
    </row>
    <row r="1640" spans="3:28" ht="15.75" thickBot="1" x14ac:dyDescent="0.3">
      <c r="C1640" s="118">
        <v>43961</v>
      </c>
      <c r="G1640" s="119"/>
      <c r="H1640" s="119"/>
      <c r="I1640" s="116">
        <f>+H1631</f>
        <v>10115</v>
      </c>
      <c r="K1640" s="120">
        <f>+G1646</f>
        <v>16000</v>
      </c>
      <c r="L1640" s="77"/>
      <c r="M1640" s="121">
        <f>+H1646</f>
        <v>3040</v>
      </c>
    </row>
    <row r="1641" spans="3:28" x14ac:dyDescent="0.25">
      <c r="C1641" s="103"/>
      <c r="G1641" s="119"/>
      <c r="H1641" s="119"/>
      <c r="I1641" s="103"/>
      <c r="K1641" s="72" t="s">
        <v>67</v>
      </c>
      <c r="M1641" s="74" t="s">
        <v>68</v>
      </c>
    </row>
    <row r="1642" spans="3:28" ht="15.75" thickBot="1" x14ac:dyDescent="0.3">
      <c r="C1642" s="75"/>
      <c r="D1642" s="66" t="s">
        <v>60</v>
      </c>
      <c r="E1642" s="66" t="s">
        <v>76</v>
      </c>
      <c r="I1642" s="117">
        <f>SUM(I1640:I1641)</f>
        <v>10115</v>
      </c>
      <c r="K1642" s="120">
        <f>+G1639</f>
        <v>8500</v>
      </c>
      <c r="L1642" s="77"/>
      <c r="M1642" s="121">
        <f>+H1639</f>
        <v>1615</v>
      </c>
    </row>
    <row r="1643" spans="3:28" x14ac:dyDescent="0.25">
      <c r="D1643" s="114" t="s">
        <v>56</v>
      </c>
      <c r="E1643" s="69" t="s">
        <v>61</v>
      </c>
      <c r="F1643" s="69" t="s">
        <v>6</v>
      </c>
      <c r="G1643" s="69" t="s">
        <v>17</v>
      </c>
      <c r="H1643" s="69" t="s">
        <v>71</v>
      </c>
      <c r="I1643" s="119"/>
      <c r="M1643" s="119">
        <f>+M1640-M1642</f>
        <v>1425</v>
      </c>
    </row>
    <row r="1644" spans="3:28" x14ac:dyDescent="0.25">
      <c r="D1644" s="115">
        <v>1</v>
      </c>
      <c r="E1644" s="115" t="s">
        <v>62</v>
      </c>
      <c r="F1644" s="115" t="s">
        <v>63</v>
      </c>
      <c r="G1644" s="116">
        <f>+O1632</f>
        <v>16000</v>
      </c>
      <c r="H1644" s="116">
        <f>+O1633</f>
        <v>3040</v>
      </c>
      <c r="I1644" s="119"/>
    </row>
    <row r="1645" spans="3:28" ht="15.75" thickBot="1" x14ac:dyDescent="0.3">
      <c r="D1645" s="103"/>
      <c r="E1645" s="103"/>
      <c r="F1645" s="103"/>
      <c r="G1645" s="103"/>
      <c r="H1645" s="103"/>
      <c r="K1645" s="87" t="s">
        <v>69</v>
      </c>
      <c r="L1645" s="87" t="s">
        <v>73</v>
      </c>
      <c r="M1645" s="122">
        <f>+M1643</f>
        <v>1425</v>
      </c>
    </row>
    <row r="1646" spans="3:28" ht="15.75" thickBot="1" x14ac:dyDescent="0.3">
      <c r="C1646" s="68" t="s">
        <v>22</v>
      </c>
      <c r="D1646" s="77"/>
      <c r="E1646" s="77"/>
      <c r="F1646" s="77" t="s">
        <v>24</v>
      </c>
      <c r="G1646" s="117">
        <f>SUM(G1644:G1645)</f>
        <v>16000</v>
      </c>
      <c r="H1646" s="117">
        <f>SUM(H1644:H1645)</f>
        <v>3040</v>
      </c>
      <c r="I1646" s="70" t="s">
        <v>18</v>
      </c>
    </row>
    <row r="1647" spans="3:28" x14ac:dyDescent="0.25">
      <c r="C1647" s="118">
        <v>43968</v>
      </c>
      <c r="I1647" s="116">
        <f>+O1634</f>
        <v>19040</v>
      </c>
      <c r="K1647" s="66" t="s">
        <v>70</v>
      </c>
      <c r="M1647" s="122">
        <v>0</v>
      </c>
    </row>
    <row r="1648" spans="3:28" x14ac:dyDescent="0.25">
      <c r="C1648" s="103"/>
      <c r="I1648" s="103"/>
    </row>
    <row r="1649" spans="3:28" ht="15.75" thickBot="1" x14ac:dyDescent="0.3">
      <c r="C1649" s="75"/>
      <c r="I1649" s="117">
        <f>SUM(I1647:I1648)</f>
        <v>19040</v>
      </c>
    </row>
    <row r="1651" spans="3:28" ht="15.75" thickBot="1" x14ac:dyDescent="0.3">
      <c r="E1651" s="66" t="s">
        <v>25</v>
      </c>
    </row>
    <row r="1652" spans="3:28" x14ac:dyDescent="0.25">
      <c r="D1652" s="68" t="s">
        <v>26</v>
      </c>
      <c r="E1652" s="69"/>
      <c r="F1652" s="69"/>
      <c r="G1652" s="68" t="s">
        <v>29</v>
      </c>
      <c r="H1652" s="70"/>
    </row>
    <row r="1653" spans="3:28" x14ac:dyDescent="0.25">
      <c r="C1653" s="66" t="s">
        <v>75</v>
      </c>
      <c r="D1653" s="72" t="s">
        <v>27</v>
      </c>
      <c r="F1653" s="80"/>
      <c r="G1653" s="90" t="s">
        <v>6</v>
      </c>
      <c r="H1653" s="81" t="s">
        <v>23</v>
      </c>
    </row>
    <row r="1654" spans="3:28" ht="15.75" thickBot="1" x14ac:dyDescent="0.3">
      <c r="D1654" s="72" t="s">
        <v>28</v>
      </c>
      <c r="F1654" s="80"/>
      <c r="G1654" s="91"/>
      <c r="H1654" s="92"/>
      <c r="K1654" s="66" t="s">
        <v>42</v>
      </c>
    </row>
    <row r="1655" spans="3:28" x14ac:dyDescent="0.25">
      <c r="C1655" s="66" t="s">
        <v>34</v>
      </c>
      <c r="D1655" s="72"/>
      <c r="F1655" s="80"/>
      <c r="G1655" s="80"/>
      <c r="H1655" s="81"/>
      <c r="J1655" s="66" t="s">
        <v>34</v>
      </c>
      <c r="K1655" s="68" t="s">
        <v>43</v>
      </c>
      <c r="L1655" s="69"/>
      <c r="M1655" s="69"/>
      <c r="N1655" s="68" t="s">
        <v>53</v>
      </c>
      <c r="O1655" s="70"/>
      <c r="X1655" s="68" t="s">
        <v>14</v>
      </c>
      <c r="Y1655" s="69"/>
      <c r="Z1655" s="69"/>
      <c r="AA1655" s="68" t="s">
        <v>19</v>
      </c>
      <c r="AB1655" s="70"/>
    </row>
    <row r="1656" spans="3:28" x14ac:dyDescent="0.25">
      <c r="C1656" s="66" t="s">
        <v>35</v>
      </c>
      <c r="D1656" s="72" t="s">
        <v>30</v>
      </c>
      <c r="H1656" s="74"/>
      <c r="J1656" s="66" t="s">
        <v>35</v>
      </c>
      <c r="K1656" s="72" t="s">
        <v>44</v>
      </c>
      <c r="M1656" s="80"/>
      <c r="N1656" s="90" t="s">
        <v>6</v>
      </c>
      <c r="O1656" s="81" t="s">
        <v>20</v>
      </c>
      <c r="X1656" s="72" t="s">
        <v>15</v>
      </c>
      <c r="Z1656" s="80"/>
      <c r="AA1656" s="90" t="s">
        <v>6</v>
      </c>
      <c r="AB1656" s="81"/>
    </row>
    <row r="1657" spans="3:28" ht="15.75" thickBot="1" x14ac:dyDescent="0.3">
      <c r="D1657" s="72" t="s">
        <v>31</v>
      </c>
      <c r="H1657" s="74"/>
      <c r="K1657" s="72" t="s">
        <v>45</v>
      </c>
      <c r="M1657" s="80"/>
      <c r="N1657" s="91"/>
      <c r="O1657" s="92"/>
      <c r="X1657" s="72" t="s">
        <v>16</v>
      </c>
      <c r="Z1657" s="80"/>
      <c r="AA1657" s="91"/>
      <c r="AB1657" s="92"/>
    </row>
    <row r="1658" spans="3:28" x14ac:dyDescent="0.25">
      <c r="D1658" s="72" t="s">
        <v>32</v>
      </c>
      <c r="H1658" s="74"/>
      <c r="K1658" s="72"/>
      <c r="M1658" s="80"/>
      <c r="N1658" s="80"/>
      <c r="O1658" s="81"/>
      <c r="X1658" s="72"/>
      <c r="Z1658" s="80"/>
      <c r="AA1658" s="80"/>
      <c r="AB1658" s="81"/>
    </row>
    <row r="1659" spans="3:28" x14ac:dyDescent="0.25">
      <c r="D1659" s="72" t="s">
        <v>33</v>
      </c>
      <c r="H1659" s="74"/>
      <c r="K1659" s="72" t="s">
        <v>46</v>
      </c>
      <c r="O1659" s="74"/>
      <c r="X1659" s="72" t="s">
        <v>7</v>
      </c>
      <c r="AB1659" s="74"/>
    </row>
    <row r="1660" spans="3:28" ht="15.75" thickBot="1" x14ac:dyDescent="0.3">
      <c r="C1660" s="66" t="s">
        <v>34</v>
      </c>
      <c r="D1660" s="72"/>
      <c r="H1660" s="74"/>
      <c r="J1660" s="66" t="s">
        <v>34</v>
      </c>
      <c r="K1660" s="72" t="s">
        <v>47</v>
      </c>
      <c r="O1660" s="74"/>
      <c r="X1660" s="72" t="s">
        <v>8</v>
      </c>
      <c r="AB1660" s="74"/>
    </row>
    <row r="1661" spans="3:28" ht="15.75" thickBot="1" x14ac:dyDescent="0.3">
      <c r="C1661" s="66" t="s">
        <v>36</v>
      </c>
      <c r="D1661" s="71" t="s">
        <v>3</v>
      </c>
      <c r="E1661" s="88" t="s">
        <v>11</v>
      </c>
      <c r="F1661" s="93"/>
      <c r="G1661" s="71" t="s">
        <v>4</v>
      </c>
      <c r="H1661" s="71" t="s">
        <v>5</v>
      </c>
      <c r="J1661" s="66" t="s">
        <v>36</v>
      </c>
      <c r="K1661" s="72" t="s">
        <v>48</v>
      </c>
      <c r="O1661" s="74"/>
      <c r="X1661" s="72" t="s">
        <v>9</v>
      </c>
      <c r="AB1661" s="74"/>
    </row>
    <row r="1662" spans="3:28" ht="15.75" thickBot="1" x14ac:dyDescent="0.3">
      <c r="D1662" s="94">
        <v>25</v>
      </c>
      <c r="E1662" s="95" t="s">
        <v>37</v>
      </c>
      <c r="F1662" s="96"/>
      <c r="G1662" s="97">
        <v>500</v>
      </c>
      <c r="H1662" s="98">
        <f>D1662*G1662</f>
        <v>12500</v>
      </c>
      <c r="K1662" s="72" t="s">
        <v>49</v>
      </c>
      <c r="O1662" s="74"/>
      <c r="X1662" s="72" t="s">
        <v>10</v>
      </c>
      <c r="AB1662" s="74"/>
    </row>
    <row r="1663" spans="3:28" ht="16.5" thickTop="1" thickBot="1" x14ac:dyDescent="0.3">
      <c r="D1663" s="94"/>
      <c r="E1663" s="99"/>
      <c r="F1663" s="100"/>
      <c r="G1663" s="97"/>
      <c r="H1663" s="98">
        <f>D1663*G1663</f>
        <v>0</v>
      </c>
      <c r="K1663" s="72"/>
      <c r="O1663" s="74"/>
      <c r="X1663" s="72"/>
      <c r="AB1663" s="74"/>
    </row>
    <row r="1664" spans="3:28" ht="16.5" thickTop="1" thickBot="1" x14ac:dyDescent="0.3">
      <c r="D1664" s="94"/>
      <c r="E1664" s="99"/>
      <c r="F1664" s="100"/>
      <c r="G1664" s="97"/>
      <c r="H1664" s="98"/>
      <c r="K1664" s="71" t="s">
        <v>3</v>
      </c>
      <c r="L1664" s="88" t="s">
        <v>11</v>
      </c>
      <c r="M1664" s="93"/>
      <c r="N1664" s="71" t="s">
        <v>4</v>
      </c>
      <c r="O1664" s="71" t="s">
        <v>5</v>
      </c>
      <c r="X1664" s="71" t="s">
        <v>3</v>
      </c>
      <c r="Y1664" s="88" t="s">
        <v>11</v>
      </c>
      <c r="Z1664" s="93"/>
      <c r="AA1664" s="71" t="s">
        <v>4</v>
      </c>
      <c r="AB1664" s="70" t="s">
        <v>5</v>
      </c>
    </row>
    <row r="1665" spans="3:28" ht="16.5" thickTop="1" thickBot="1" x14ac:dyDescent="0.3">
      <c r="D1665" s="101"/>
      <c r="E1665" s="75"/>
      <c r="F1665" s="92"/>
      <c r="G1665" s="102"/>
      <c r="H1665" s="98"/>
      <c r="K1665" s="94">
        <v>25</v>
      </c>
      <c r="L1665" s="95" t="s">
        <v>21</v>
      </c>
      <c r="M1665" s="96"/>
      <c r="N1665" s="97">
        <v>500</v>
      </c>
      <c r="O1665" s="98">
        <f>K1665*N1665</f>
        <v>12500</v>
      </c>
      <c r="X1665" s="103"/>
      <c r="Y1665" s="104"/>
      <c r="Z1665" s="105"/>
      <c r="AA1665" s="103"/>
      <c r="AB1665" s="103"/>
    </row>
    <row r="1666" spans="3:28" ht="16.5" thickTop="1" thickBot="1" x14ac:dyDescent="0.3">
      <c r="D1666" s="72" t="s">
        <v>12</v>
      </c>
      <c r="F1666" s="80"/>
      <c r="G1666" s="79" t="s">
        <v>0</v>
      </c>
      <c r="H1666" s="106">
        <f>SUM(H1662:H1665)</f>
        <v>12500</v>
      </c>
      <c r="K1666" s="94"/>
      <c r="L1666" s="99"/>
      <c r="M1666" s="100"/>
      <c r="N1666" s="97"/>
      <c r="O1666" s="98">
        <f>K1666*N1666</f>
        <v>0</v>
      </c>
      <c r="X1666" s="103"/>
      <c r="Y1666" s="107"/>
      <c r="Z1666" s="108"/>
      <c r="AA1666" s="103"/>
      <c r="AB1666" s="103"/>
    </row>
    <row r="1667" spans="3:28" ht="16.5" thickTop="1" thickBot="1" x14ac:dyDescent="0.3">
      <c r="D1667" s="72" t="s">
        <v>39</v>
      </c>
      <c r="E1667" s="66" t="s">
        <v>40</v>
      </c>
      <c r="F1667" s="80"/>
      <c r="G1667" s="79" t="s">
        <v>1</v>
      </c>
      <c r="H1667" s="109">
        <f>H1666*19%</f>
        <v>2375</v>
      </c>
      <c r="K1667" s="94"/>
      <c r="L1667" s="99"/>
      <c r="M1667" s="100"/>
      <c r="N1667" s="97"/>
      <c r="O1667" s="98"/>
      <c r="X1667" s="103"/>
      <c r="Y1667" s="107"/>
      <c r="Z1667" s="108"/>
      <c r="AA1667" s="103"/>
      <c r="AB1667" s="103"/>
    </row>
    <row r="1668" spans="3:28" ht="15.75" thickBot="1" x14ac:dyDescent="0.3">
      <c r="D1668" s="75"/>
      <c r="E1668" s="77" t="s">
        <v>13</v>
      </c>
      <c r="F1668" s="110" t="s">
        <v>41</v>
      </c>
      <c r="G1668" s="111" t="s">
        <v>38</v>
      </c>
      <c r="H1668" s="112">
        <f>+H1666+H1667</f>
        <v>14875</v>
      </c>
      <c r="K1668" s="101"/>
      <c r="L1668" s="75"/>
      <c r="M1668" s="92"/>
      <c r="N1668" s="102"/>
      <c r="O1668" s="98"/>
      <c r="X1668" s="103"/>
      <c r="Y1668" s="77"/>
      <c r="Z1668" s="110"/>
      <c r="AA1668" s="113"/>
      <c r="AB1668" s="113"/>
    </row>
    <row r="1669" spans="3:28" ht="15.75" thickBot="1" x14ac:dyDescent="0.3">
      <c r="K1669" s="72" t="s">
        <v>12</v>
      </c>
      <c r="M1669" s="80"/>
      <c r="N1669" s="79" t="s">
        <v>0</v>
      </c>
      <c r="O1669" s="106">
        <f>SUM(O1665:O1668)</f>
        <v>12500</v>
      </c>
      <c r="X1669" s="72" t="s">
        <v>12</v>
      </c>
      <c r="Z1669" s="80"/>
      <c r="AA1669" s="79" t="s">
        <v>0</v>
      </c>
      <c r="AB1669" s="81"/>
    </row>
    <row r="1670" spans="3:28" ht="15.75" thickBot="1" x14ac:dyDescent="0.3">
      <c r="D1670" s="66" t="s">
        <v>54</v>
      </c>
      <c r="K1670" s="72" t="s">
        <v>50</v>
      </c>
      <c r="L1670" s="66" t="s">
        <v>51</v>
      </c>
      <c r="M1670" s="80"/>
      <c r="N1670" s="79" t="s">
        <v>1</v>
      </c>
      <c r="O1670" s="109">
        <f>O1669*19%</f>
        <v>2375</v>
      </c>
      <c r="X1670" s="72"/>
      <c r="Z1670" s="80"/>
      <c r="AA1670" s="79" t="s">
        <v>1</v>
      </c>
      <c r="AB1670" s="81"/>
    </row>
    <row r="1671" spans="3:28" ht="15.75" thickBot="1" x14ac:dyDescent="0.3">
      <c r="D1671" s="66" t="s">
        <v>55</v>
      </c>
      <c r="K1671" s="75"/>
      <c r="L1671" s="77" t="s">
        <v>13</v>
      </c>
      <c r="M1671" s="110" t="s">
        <v>52</v>
      </c>
      <c r="N1671" s="111" t="s">
        <v>38</v>
      </c>
      <c r="O1671" s="112">
        <f>+O1669+O1670</f>
        <v>14875</v>
      </c>
      <c r="X1671" s="75"/>
      <c r="Y1671" s="77" t="s">
        <v>13</v>
      </c>
      <c r="Z1671" s="110"/>
      <c r="AA1671" s="111" t="s">
        <v>2</v>
      </c>
      <c r="AB1671" s="92"/>
    </row>
    <row r="1672" spans="3:28" ht="15.75" thickBot="1" x14ac:dyDescent="0.3"/>
    <row r="1673" spans="3:28" x14ac:dyDescent="0.25">
      <c r="D1673" s="114" t="s">
        <v>56</v>
      </c>
      <c r="E1673" s="69" t="s">
        <v>57</v>
      </c>
      <c r="F1673" s="69" t="s">
        <v>6</v>
      </c>
      <c r="G1673" s="69" t="s">
        <v>17</v>
      </c>
      <c r="H1673" s="69" t="s">
        <v>72</v>
      </c>
    </row>
    <row r="1674" spans="3:28" x14ac:dyDescent="0.25">
      <c r="D1674" s="115">
        <v>2340</v>
      </c>
      <c r="E1674" s="115" t="s">
        <v>58</v>
      </c>
      <c r="F1674" s="115" t="s">
        <v>59</v>
      </c>
      <c r="G1674" s="116">
        <f>+H1666</f>
        <v>12500</v>
      </c>
      <c r="H1674" s="116">
        <f>+H1667</f>
        <v>2375</v>
      </c>
      <c r="K1674" s="66" t="s">
        <v>64</v>
      </c>
    </row>
    <row r="1675" spans="3:28" ht="15.75" thickBot="1" x14ac:dyDescent="0.3">
      <c r="D1675" s="103"/>
      <c r="E1675" s="103"/>
      <c r="F1675" s="103"/>
      <c r="G1675" s="103"/>
      <c r="H1675" s="103"/>
    </row>
    <row r="1676" spans="3:28" ht="15.75" thickBot="1" x14ac:dyDescent="0.3">
      <c r="C1676" s="68" t="s">
        <v>22</v>
      </c>
      <c r="D1676" s="77"/>
      <c r="E1676" s="77"/>
      <c r="F1676" s="77" t="s">
        <v>24</v>
      </c>
      <c r="G1676" s="117">
        <f>SUM(G1674:G1675)</f>
        <v>12500</v>
      </c>
      <c r="H1676" s="117">
        <f>SUM(H1674:H1675)</f>
        <v>2375</v>
      </c>
      <c r="I1676" s="70" t="s">
        <v>18</v>
      </c>
      <c r="K1676" s="68" t="s">
        <v>65</v>
      </c>
      <c r="L1676" s="69"/>
      <c r="M1676" s="70" t="s">
        <v>66</v>
      </c>
    </row>
    <row r="1677" spans="3:28" ht="15.75" thickBot="1" x14ac:dyDescent="0.3">
      <c r="C1677" s="118">
        <v>43961</v>
      </c>
      <c r="G1677" s="119"/>
      <c r="H1677" s="119"/>
      <c r="I1677" s="116">
        <f>+H1668</f>
        <v>14875</v>
      </c>
      <c r="K1677" s="120">
        <f>+G1683</f>
        <v>12500</v>
      </c>
      <c r="L1677" s="77"/>
      <c r="M1677" s="121">
        <f>+H1683</f>
        <v>2375</v>
      </c>
    </row>
    <row r="1678" spans="3:28" x14ac:dyDescent="0.25">
      <c r="C1678" s="103"/>
      <c r="G1678" s="119"/>
      <c r="H1678" s="119"/>
      <c r="I1678" s="103"/>
      <c r="K1678" s="72" t="s">
        <v>67</v>
      </c>
      <c r="M1678" s="74" t="s">
        <v>68</v>
      </c>
    </row>
    <row r="1679" spans="3:28" ht="15.75" thickBot="1" x14ac:dyDescent="0.3">
      <c r="C1679" s="75"/>
      <c r="D1679" s="66" t="s">
        <v>60</v>
      </c>
      <c r="I1679" s="117">
        <f>SUM(I1677:I1678)</f>
        <v>14875</v>
      </c>
      <c r="K1679" s="120">
        <f>+G1676</f>
        <v>12500</v>
      </c>
      <c r="L1679" s="77"/>
      <c r="M1679" s="121">
        <f>+H1676</f>
        <v>2375</v>
      </c>
    </row>
    <row r="1680" spans="3:28" x14ac:dyDescent="0.25">
      <c r="D1680" s="114" t="s">
        <v>56</v>
      </c>
      <c r="E1680" s="69" t="s">
        <v>61</v>
      </c>
      <c r="F1680" s="69" t="s">
        <v>6</v>
      </c>
      <c r="G1680" s="69" t="s">
        <v>17</v>
      </c>
      <c r="H1680" s="69" t="s">
        <v>71</v>
      </c>
      <c r="I1680" s="119"/>
      <c r="M1680" s="119">
        <f>+M1677-M1679</f>
        <v>0</v>
      </c>
    </row>
    <row r="1681" spans="3:13" x14ac:dyDescent="0.25">
      <c r="D1681" s="115">
        <v>1</v>
      </c>
      <c r="E1681" s="115" t="s">
        <v>62</v>
      </c>
      <c r="F1681" s="115" t="s">
        <v>63</v>
      </c>
      <c r="G1681" s="116">
        <f>+O1669</f>
        <v>12500</v>
      </c>
      <c r="H1681" s="116">
        <f>+O1670</f>
        <v>2375</v>
      </c>
      <c r="I1681" s="119"/>
    </row>
    <row r="1682" spans="3:13" ht="15.75" thickBot="1" x14ac:dyDescent="0.3">
      <c r="D1682" s="103"/>
      <c r="E1682" s="103"/>
      <c r="F1682" s="103"/>
      <c r="G1682" s="103"/>
      <c r="H1682" s="103"/>
      <c r="K1682" s="87" t="s">
        <v>69</v>
      </c>
      <c r="L1682" s="87" t="s">
        <v>73</v>
      </c>
      <c r="M1682" s="122">
        <f>+M1680</f>
        <v>0</v>
      </c>
    </row>
    <row r="1683" spans="3:13" ht="15.75" thickBot="1" x14ac:dyDescent="0.3">
      <c r="C1683" s="68" t="s">
        <v>22</v>
      </c>
      <c r="D1683" s="77"/>
      <c r="E1683" s="77"/>
      <c r="F1683" s="77" t="s">
        <v>24</v>
      </c>
      <c r="G1683" s="117">
        <f>SUM(G1681:G1682)</f>
        <v>12500</v>
      </c>
      <c r="H1683" s="117">
        <f>SUM(H1681:H1682)</f>
        <v>2375</v>
      </c>
      <c r="I1683" s="70" t="s">
        <v>18</v>
      </c>
    </row>
    <row r="1684" spans="3:13" x14ac:dyDescent="0.25">
      <c r="C1684" s="118">
        <v>43968</v>
      </c>
      <c r="I1684" s="116">
        <f>+O1671</f>
        <v>14875</v>
      </c>
      <c r="K1684" s="66" t="s">
        <v>70</v>
      </c>
      <c r="M1684" s="122">
        <v>0</v>
      </c>
    </row>
    <row r="1685" spans="3:13" x14ac:dyDescent="0.25">
      <c r="C1685" s="103"/>
      <c r="I1685" s="103"/>
    </row>
    <row r="1686" spans="3:13" ht="15.75" thickBot="1" x14ac:dyDescent="0.3">
      <c r="C1686" s="75"/>
      <c r="I1686" s="117">
        <f>SUM(I1684:I1685)</f>
        <v>14875</v>
      </c>
    </row>
  </sheetData>
  <pageMargins left="0.25" right="0.25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AB1689"/>
  <sheetViews>
    <sheetView workbookViewId="0">
      <selection activeCell="K17" sqref="K17"/>
    </sheetView>
  </sheetViews>
  <sheetFormatPr baseColWidth="10" defaultRowHeight="15" x14ac:dyDescent="0.25"/>
  <cols>
    <col min="1" max="1" width="2.85546875" style="1" customWidth="1"/>
    <col min="2" max="2" width="0.5703125" style="1" customWidth="1"/>
    <col min="3" max="3" width="4.85546875" style="1" customWidth="1"/>
    <col min="4" max="4" width="17.5703125" style="1" customWidth="1"/>
    <col min="5" max="5" width="13.42578125" style="1" customWidth="1"/>
    <col min="6" max="6" width="14.7109375" style="1" customWidth="1"/>
    <col min="7" max="7" width="15.28515625" style="1" customWidth="1"/>
    <col min="8" max="8" width="17.5703125" style="1" customWidth="1"/>
    <col min="9" max="9" width="6.140625" style="1" customWidth="1"/>
    <col min="10" max="10" width="4.85546875" style="1" customWidth="1"/>
    <col min="11" max="11" width="28.7109375" style="1" customWidth="1"/>
    <col min="12" max="12" width="11.42578125" style="1"/>
    <col min="13" max="13" width="19.140625" style="1" customWidth="1"/>
    <col min="14" max="14" width="15" style="1" customWidth="1"/>
    <col min="15" max="16384" width="11.42578125" style="1"/>
  </cols>
  <sheetData>
    <row r="1" spans="4:15" x14ac:dyDescent="0.25">
      <c r="D1" s="1" t="s">
        <v>77</v>
      </c>
      <c r="E1" s="1" t="s">
        <v>83</v>
      </c>
      <c r="H1" s="1" t="s">
        <v>82</v>
      </c>
    </row>
    <row r="2" spans="4:15" x14ac:dyDescent="0.25">
      <c r="D2" s="1" t="s">
        <v>78</v>
      </c>
    </row>
    <row r="3" spans="4:15" x14ac:dyDescent="0.25">
      <c r="D3" s="1" t="s">
        <v>22</v>
      </c>
      <c r="E3" s="51" t="s">
        <v>79</v>
      </c>
    </row>
    <row r="4" spans="4:15" x14ac:dyDescent="0.25">
      <c r="D4" s="1" t="s">
        <v>80</v>
      </c>
      <c r="E4" s="1" t="s">
        <v>84</v>
      </c>
    </row>
    <row r="5" spans="4:15" ht="15.75" thickBot="1" x14ac:dyDescent="0.3">
      <c r="D5" s="1" t="s">
        <v>111</v>
      </c>
      <c r="E5" s="1">
        <v>33</v>
      </c>
      <c r="K5" s="1" t="s">
        <v>112</v>
      </c>
      <c r="N5" s="1" t="s">
        <v>110</v>
      </c>
    </row>
    <row r="6" spans="4:15" ht="15.75" thickBot="1" x14ac:dyDescent="0.3">
      <c r="D6" s="52" t="s">
        <v>85</v>
      </c>
      <c r="E6" s="1" t="s">
        <v>115</v>
      </c>
      <c r="G6" s="1" t="s">
        <v>109</v>
      </c>
      <c r="J6" s="2">
        <v>1</v>
      </c>
      <c r="K6" s="3" t="s">
        <v>98</v>
      </c>
      <c r="L6" s="3"/>
      <c r="M6" s="3"/>
      <c r="N6" s="2"/>
      <c r="O6" s="4"/>
    </row>
    <row r="7" spans="4:15" x14ac:dyDescent="0.25">
      <c r="D7" s="2"/>
      <c r="E7" s="12"/>
      <c r="F7" s="3"/>
      <c r="G7" s="12"/>
      <c r="H7" s="4"/>
      <c r="J7" s="5">
        <v>2</v>
      </c>
      <c r="K7" s="49" t="s">
        <v>99</v>
      </c>
      <c r="N7" s="5"/>
      <c r="O7" s="11"/>
    </row>
    <row r="8" spans="4:15" ht="15.75" thickBot="1" x14ac:dyDescent="0.3">
      <c r="D8" s="28" t="s">
        <v>81</v>
      </c>
      <c r="E8" s="50" t="s">
        <v>86</v>
      </c>
      <c r="F8" s="30" t="s">
        <v>87</v>
      </c>
      <c r="G8" s="50" t="s">
        <v>88</v>
      </c>
      <c r="H8" s="48" t="s">
        <v>89</v>
      </c>
      <c r="J8" s="5">
        <v>3</v>
      </c>
      <c r="K8" s="1" t="s">
        <v>100</v>
      </c>
      <c r="N8" s="5"/>
      <c r="O8" s="11"/>
    </row>
    <row r="9" spans="4:15" x14ac:dyDescent="0.25">
      <c r="D9" s="5" t="s">
        <v>91</v>
      </c>
      <c r="E9" s="33">
        <v>2000000</v>
      </c>
      <c r="F9" s="6">
        <v>2300000</v>
      </c>
      <c r="G9" s="33">
        <v>1700000</v>
      </c>
      <c r="H9" s="8">
        <f>SUM(E9:G9)</f>
        <v>6000000</v>
      </c>
      <c r="J9" s="5">
        <v>4</v>
      </c>
      <c r="K9" s="1" t="s">
        <v>101</v>
      </c>
      <c r="N9" s="5"/>
      <c r="O9" s="11"/>
    </row>
    <row r="10" spans="4:15" x14ac:dyDescent="0.25">
      <c r="D10" s="5" t="s">
        <v>92</v>
      </c>
      <c r="E10" s="33">
        <v>40000</v>
      </c>
      <c r="F10" s="6">
        <v>42000</v>
      </c>
      <c r="G10" s="33">
        <v>45000</v>
      </c>
      <c r="H10" s="8">
        <f t="shared" ref="H10:H13" si="0">SUM(E10:G10)</f>
        <v>127000</v>
      </c>
      <c r="J10" s="5">
        <v>5</v>
      </c>
      <c r="K10" s="1" t="s">
        <v>102</v>
      </c>
      <c r="N10" s="5"/>
      <c r="O10" s="11"/>
    </row>
    <row r="11" spans="4:15" x14ac:dyDescent="0.25">
      <c r="D11" s="5" t="s">
        <v>93</v>
      </c>
      <c r="E11" s="33">
        <v>300000</v>
      </c>
      <c r="F11" s="33">
        <v>300000</v>
      </c>
      <c r="G11" s="33">
        <v>300000</v>
      </c>
      <c r="H11" s="8">
        <f t="shared" si="0"/>
        <v>900000</v>
      </c>
      <c r="J11" s="5">
        <v>6</v>
      </c>
      <c r="K11" s="1" t="s">
        <v>103</v>
      </c>
      <c r="N11" s="5"/>
      <c r="O11" s="11"/>
    </row>
    <row r="12" spans="4:15" x14ac:dyDescent="0.25">
      <c r="D12" s="5" t="s">
        <v>94</v>
      </c>
      <c r="E12" s="33">
        <v>35000</v>
      </c>
      <c r="F12" s="33">
        <v>35000</v>
      </c>
      <c r="G12" s="33">
        <v>35000</v>
      </c>
      <c r="H12" s="8">
        <f t="shared" si="0"/>
        <v>105000</v>
      </c>
      <c r="J12" s="5">
        <v>7</v>
      </c>
      <c r="K12" s="1" t="s">
        <v>104</v>
      </c>
      <c r="N12" s="5"/>
      <c r="O12" s="11"/>
    </row>
    <row r="13" spans="4:15" ht="15.75" thickBot="1" x14ac:dyDescent="0.3">
      <c r="D13" s="5" t="s">
        <v>95</v>
      </c>
      <c r="E13" s="33">
        <v>23000</v>
      </c>
      <c r="F13" s="6">
        <v>34000</v>
      </c>
      <c r="G13" s="33">
        <v>50000</v>
      </c>
      <c r="H13" s="8">
        <f t="shared" si="0"/>
        <v>107000</v>
      </c>
      <c r="J13" s="5">
        <v>8</v>
      </c>
      <c r="K13" s="1" t="s">
        <v>105</v>
      </c>
      <c r="N13" s="5"/>
      <c r="O13" s="11"/>
    </row>
    <row r="14" spans="4:15" ht="15.75" thickBot="1" x14ac:dyDescent="0.3">
      <c r="D14" s="53" t="s">
        <v>24</v>
      </c>
      <c r="E14" s="54">
        <f>SUM(E9:E13)</f>
        <v>2398000</v>
      </c>
      <c r="F14" s="55">
        <f>SUM(F9:F13)</f>
        <v>2711000</v>
      </c>
      <c r="G14" s="54">
        <f>SUM(G9:G13)</f>
        <v>2130000</v>
      </c>
      <c r="H14" s="57">
        <f>SUM(H9:H13)</f>
        <v>7239000</v>
      </c>
      <c r="J14" s="5">
        <v>9</v>
      </c>
      <c r="K14" s="1" t="s">
        <v>106</v>
      </c>
      <c r="N14" s="5"/>
      <c r="O14" s="11"/>
    </row>
    <row r="15" spans="4:15" x14ac:dyDescent="0.25">
      <c r="F15" s="60">
        <f>SUM(E14:G14)</f>
        <v>7239000</v>
      </c>
      <c r="J15" s="5">
        <v>10</v>
      </c>
      <c r="K15" s="1" t="s">
        <v>107</v>
      </c>
      <c r="N15" s="5"/>
      <c r="O15" s="11"/>
    </row>
    <row r="16" spans="4:15" ht="15.75" thickBot="1" x14ac:dyDescent="0.3">
      <c r="D16" s="62" t="s">
        <v>96</v>
      </c>
      <c r="G16" s="1" t="s">
        <v>108</v>
      </c>
      <c r="J16" s="5"/>
      <c r="K16" s="1" t="s">
        <v>90</v>
      </c>
      <c r="N16" s="5"/>
      <c r="O16" s="11"/>
    </row>
    <row r="17" spans="4:15" x14ac:dyDescent="0.25">
      <c r="D17" s="2"/>
      <c r="E17" s="12"/>
      <c r="F17" s="3"/>
      <c r="G17" s="12"/>
      <c r="H17" s="4"/>
      <c r="J17" s="5"/>
      <c r="K17" s="1" t="s">
        <v>97</v>
      </c>
      <c r="N17" s="5"/>
      <c r="O17" s="11"/>
    </row>
    <row r="18" spans="4:15" ht="15.75" thickBot="1" x14ac:dyDescent="0.3">
      <c r="D18" s="28" t="s">
        <v>81</v>
      </c>
      <c r="E18" s="50" t="s">
        <v>86</v>
      </c>
      <c r="F18" s="30" t="s">
        <v>87</v>
      </c>
      <c r="G18" s="50" t="s">
        <v>88</v>
      </c>
      <c r="H18" s="48" t="s">
        <v>89</v>
      </c>
      <c r="J18" s="28"/>
      <c r="K18" s="30"/>
      <c r="L18" s="30"/>
      <c r="M18" s="30"/>
      <c r="N18" s="28"/>
      <c r="O18" s="48"/>
    </row>
    <row r="19" spans="4:15" x14ac:dyDescent="0.25">
      <c r="D19" s="5" t="s">
        <v>97</v>
      </c>
      <c r="E19" s="33">
        <v>1000000</v>
      </c>
      <c r="F19" s="6">
        <v>4000000</v>
      </c>
      <c r="G19" s="33">
        <v>1200000</v>
      </c>
      <c r="H19" s="8">
        <f>SUM(E19:G19)</f>
        <v>6200000</v>
      </c>
    </row>
    <row r="20" spans="4:15" ht="15.75" thickBot="1" x14ac:dyDescent="0.3">
      <c r="D20" s="5"/>
      <c r="E20" s="33"/>
      <c r="F20" s="6"/>
      <c r="G20" s="33"/>
      <c r="H20" s="8"/>
    </row>
    <row r="21" spans="4:15" ht="15.75" thickBot="1" x14ac:dyDescent="0.3">
      <c r="D21" s="13" t="s">
        <v>24</v>
      </c>
      <c r="E21" s="54">
        <f>SUM(E19:E20)</f>
        <v>1000000</v>
      </c>
      <c r="F21" s="54">
        <f t="shared" ref="F21:H21" si="1">SUM(F19:F20)</f>
        <v>4000000</v>
      </c>
      <c r="G21" s="54">
        <f t="shared" si="1"/>
        <v>1200000</v>
      </c>
      <c r="H21" s="61">
        <f t="shared" si="1"/>
        <v>6200000</v>
      </c>
    </row>
    <row r="22" spans="4:15" x14ac:dyDescent="0.25">
      <c r="F22" s="59">
        <f>SUM(E21:G21)</f>
        <v>6200000</v>
      </c>
    </row>
    <row r="23" spans="4:15" x14ac:dyDescent="0.25">
      <c r="K23" s="1" t="s">
        <v>120</v>
      </c>
      <c r="L23" s="6">
        <v>1000000</v>
      </c>
    </row>
    <row r="24" spans="4:15" x14ac:dyDescent="0.25">
      <c r="K24" s="1" t="s">
        <v>121</v>
      </c>
    </row>
    <row r="25" spans="4:15" x14ac:dyDescent="0.25">
      <c r="E25" s="56"/>
      <c r="F25" s="56"/>
      <c r="G25" s="56" t="s">
        <v>113</v>
      </c>
      <c r="H25" s="56"/>
    </row>
    <row r="26" spans="4:15" x14ac:dyDescent="0.25">
      <c r="E26" s="56"/>
      <c r="F26" s="56" t="s">
        <v>5</v>
      </c>
      <c r="G26" s="56" t="s">
        <v>114</v>
      </c>
      <c r="H26" s="59">
        <f>+H21</f>
        <v>6200000</v>
      </c>
      <c r="N26" s="6"/>
    </row>
    <row r="27" spans="4:15" ht="15.75" thickBot="1" x14ac:dyDescent="0.3">
      <c r="E27" s="56"/>
      <c r="F27" s="56" t="str">
        <f>+F26</f>
        <v>TOTAL</v>
      </c>
      <c r="G27" s="56" t="s">
        <v>115</v>
      </c>
      <c r="H27" s="58">
        <f>+H14</f>
        <v>7239000</v>
      </c>
      <c r="N27" s="6"/>
    </row>
    <row r="28" spans="4:15" ht="15.75" thickBot="1" x14ac:dyDescent="0.3">
      <c r="E28" s="63"/>
      <c r="F28" s="64"/>
      <c r="G28" s="64" t="s">
        <v>119</v>
      </c>
      <c r="H28" s="65">
        <f>+H26-H27</f>
        <v>-1039000</v>
      </c>
      <c r="N28" s="6"/>
    </row>
    <row r="1617" spans="3:28" ht="15.75" thickBot="1" x14ac:dyDescent="0.3">
      <c r="E1617" s="1" t="s">
        <v>25</v>
      </c>
    </row>
    <row r="1618" spans="3:28" x14ac:dyDescent="0.25">
      <c r="D1618" s="2" t="s">
        <v>26</v>
      </c>
      <c r="E1618" s="3"/>
      <c r="F1618" s="3"/>
      <c r="G1618" s="2" t="s">
        <v>29</v>
      </c>
      <c r="H1618" s="4"/>
    </row>
    <row r="1619" spans="3:28" x14ac:dyDescent="0.25">
      <c r="C1619" s="1" t="s">
        <v>74</v>
      </c>
      <c r="D1619" s="5" t="s">
        <v>27</v>
      </c>
      <c r="F1619" s="6"/>
      <c r="G1619" s="7" t="s">
        <v>6</v>
      </c>
      <c r="H1619" s="8" t="s">
        <v>23</v>
      </c>
    </row>
    <row r="1620" spans="3:28" ht="15.75" thickBot="1" x14ac:dyDescent="0.3">
      <c r="D1620" s="5" t="s">
        <v>28</v>
      </c>
      <c r="F1620" s="6"/>
      <c r="G1620" s="9"/>
      <c r="H1620" s="10"/>
      <c r="K1620" s="1" t="s">
        <v>42</v>
      </c>
    </row>
    <row r="1621" spans="3:28" x14ac:dyDescent="0.25">
      <c r="C1621" s="1" t="s">
        <v>34</v>
      </c>
      <c r="D1621" s="5"/>
      <c r="F1621" s="6"/>
      <c r="G1621" s="6"/>
      <c r="H1621" s="8"/>
      <c r="J1621" s="1" t="s">
        <v>34</v>
      </c>
      <c r="K1621" s="2" t="s">
        <v>43</v>
      </c>
      <c r="L1621" s="3"/>
      <c r="M1621" s="3"/>
      <c r="N1621" s="2" t="s">
        <v>53</v>
      </c>
      <c r="O1621" s="4"/>
      <c r="X1621" s="2" t="s">
        <v>14</v>
      </c>
      <c r="Y1621" s="3"/>
      <c r="Z1621" s="3"/>
      <c r="AA1621" s="2" t="s">
        <v>19</v>
      </c>
      <c r="AB1621" s="4"/>
    </row>
    <row r="1622" spans="3:28" x14ac:dyDescent="0.25">
      <c r="C1622" s="1" t="s">
        <v>35</v>
      </c>
      <c r="D1622" s="5" t="s">
        <v>30</v>
      </c>
      <c r="H1622" s="11"/>
      <c r="J1622" s="1" t="s">
        <v>35</v>
      </c>
      <c r="K1622" s="5" t="s">
        <v>44</v>
      </c>
      <c r="M1622" s="6"/>
      <c r="N1622" s="7" t="s">
        <v>6</v>
      </c>
      <c r="O1622" s="8" t="s">
        <v>20</v>
      </c>
      <c r="X1622" s="5" t="s">
        <v>15</v>
      </c>
      <c r="Z1622" s="6"/>
      <c r="AA1622" s="7" t="s">
        <v>6</v>
      </c>
      <c r="AB1622" s="8"/>
    </row>
    <row r="1623" spans="3:28" ht="15.75" thickBot="1" x14ac:dyDescent="0.3">
      <c r="D1623" s="5" t="s">
        <v>31</v>
      </c>
      <c r="H1623" s="11"/>
      <c r="K1623" s="5" t="s">
        <v>45</v>
      </c>
      <c r="M1623" s="6"/>
      <c r="N1623" s="9"/>
      <c r="O1623" s="10"/>
      <c r="X1623" s="5" t="s">
        <v>16</v>
      </c>
      <c r="Z1623" s="6"/>
      <c r="AA1623" s="9"/>
      <c r="AB1623" s="10"/>
    </row>
    <row r="1624" spans="3:28" x14ac:dyDescent="0.25">
      <c r="D1624" s="5" t="s">
        <v>32</v>
      </c>
      <c r="H1624" s="11"/>
      <c r="K1624" s="5"/>
      <c r="M1624" s="6"/>
      <c r="N1624" s="6"/>
      <c r="O1624" s="8"/>
      <c r="X1624" s="5"/>
      <c r="Z1624" s="6"/>
      <c r="AA1624" s="6"/>
      <c r="AB1624" s="8"/>
    </row>
    <row r="1625" spans="3:28" x14ac:dyDescent="0.25">
      <c r="D1625" s="5" t="s">
        <v>33</v>
      </c>
      <c r="H1625" s="11"/>
      <c r="K1625" s="5" t="s">
        <v>46</v>
      </c>
      <c r="O1625" s="11"/>
      <c r="X1625" s="5" t="s">
        <v>7</v>
      </c>
      <c r="AB1625" s="11"/>
    </row>
    <row r="1626" spans="3:28" ht="15.75" thickBot="1" x14ac:dyDescent="0.3">
      <c r="C1626" s="1" t="s">
        <v>34</v>
      </c>
      <c r="D1626" s="5"/>
      <c r="H1626" s="11"/>
      <c r="J1626" s="1" t="s">
        <v>34</v>
      </c>
      <c r="K1626" s="5" t="s">
        <v>47</v>
      </c>
      <c r="O1626" s="11"/>
      <c r="X1626" s="5" t="s">
        <v>8</v>
      </c>
      <c r="AB1626" s="11"/>
    </row>
    <row r="1627" spans="3:28" ht="15.75" thickBot="1" x14ac:dyDescent="0.3">
      <c r="C1627" s="1" t="s">
        <v>36</v>
      </c>
      <c r="D1627" s="12" t="s">
        <v>3</v>
      </c>
      <c r="E1627" s="13" t="s">
        <v>11</v>
      </c>
      <c r="F1627" s="14"/>
      <c r="G1627" s="12" t="s">
        <v>4</v>
      </c>
      <c r="H1627" s="12" t="s">
        <v>5</v>
      </c>
      <c r="J1627" s="1" t="s">
        <v>36</v>
      </c>
      <c r="K1627" s="5" t="s">
        <v>48</v>
      </c>
      <c r="O1627" s="11"/>
      <c r="X1627" s="5" t="s">
        <v>9</v>
      </c>
      <c r="AB1627" s="11"/>
    </row>
    <row r="1628" spans="3:28" ht="15.75" thickBot="1" x14ac:dyDescent="0.3">
      <c r="D1628" s="15">
        <v>17</v>
      </c>
      <c r="E1628" s="16" t="s">
        <v>37</v>
      </c>
      <c r="F1628" s="17"/>
      <c r="G1628" s="18">
        <v>500</v>
      </c>
      <c r="H1628" s="19">
        <f>D1628*G1628</f>
        <v>8500</v>
      </c>
      <c r="K1628" s="5" t="s">
        <v>49</v>
      </c>
      <c r="O1628" s="11"/>
      <c r="X1628" s="5" t="s">
        <v>10</v>
      </c>
      <c r="AB1628" s="11"/>
    </row>
    <row r="1629" spans="3:28" ht="16.5" thickTop="1" thickBot="1" x14ac:dyDescent="0.3">
      <c r="D1629" s="15"/>
      <c r="E1629" s="23"/>
      <c r="F1629" s="24"/>
      <c r="G1629" s="18"/>
      <c r="H1629" s="19">
        <f>D1629*G1629</f>
        <v>0</v>
      </c>
      <c r="K1629" s="5"/>
      <c r="O1629" s="11"/>
      <c r="X1629" s="5"/>
      <c r="AB1629" s="11"/>
    </row>
    <row r="1630" spans="3:28" ht="16.5" thickTop="1" thickBot="1" x14ac:dyDescent="0.3">
      <c r="D1630" s="15"/>
      <c r="E1630" s="23"/>
      <c r="F1630" s="24"/>
      <c r="G1630" s="18"/>
      <c r="H1630" s="19"/>
      <c r="K1630" s="12" t="s">
        <v>3</v>
      </c>
      <c r="L1630" s="13" t="s">
        <v>11</v>
      </c>
      <c r="M1630" s="14"/>
      <c r="N1630" s="12" t="s">
        <v>4</v>
      </c>
      <c r="O1630" s="12" t="s">
        <v>5</v>
      </c>
      <c r="X1630" s="12" t="s">
        <v>3</v>
      </c>
      <c r="Y1630" s="13" t="s">
        <v>11</v>
      </c>
      <c r="Z1630" s="14"/>
      <c r="AA1630" s="12" t="s">
        <v>4</v>
      </c>
      <c r="AB1630" s="4" t="s">
        <v>5</v>
      </c>
    </row>
    <row r="1631" spans="3:28" ht="16.5" thickTop="1" thickBot="1" x14ac:dyDescent="0.3">
      <c r="D1631" s="27"/>
      <c r="E1631" s="28"/>
      <c r="F1631" s="10"/>
      <c r="G1631" s="29"/>
      <c r="H1631" s="19"/>
      <c r="K1631" s="15">
        <v>20</v>
      </c>
      <c r="L1631" s="16" t="s">
        <v>21</v>
      </c>
      <c r="M1631" s="17"/>
      <c r="N1631" s="18">
        <v>800</v>
      </c>
      <c r="O1631" s="19">
        <f>K1631*N1631</f>
        <v>16000</v>
      </c>
      <c r="X1631" s="20"/>
      <c r="Y1631" s="21"/>
      <c r="Z1631" s="22"/>
      <c r="AA1631" s="20"/>
      <c r="AB1631" s="20"/>
    </row>
    <row r="1632" spans="3:28" ht="16.5" thickTop="1" thickBot="1" x14ac:dyDescent="0.3">
      <c r="D1632" s="5" t="s">
        <v>12</v>
      </c>
      <c r="F1632" s="6"/>
      <c r="G1632" s="33" t="s">
        <v>0</v>
      </c>
      <c r="H1632" s="34">
        <f>SUM(H1628:H1631)</f>
        <v>8500</v>
      </c>
      <c r="K1632" s="15"/>
      <c r="L1632" s="23"/>
      <c r="M1632" s="24"/>
      <c r="N1632" s="18"/>
      <c r="O1632" s="19">
        <f>K1632*N1632</f>
        <v>0</v>
      </c>
      <c r="X1632" s="20"/>
      <c r="Y1632" s="25"/>
      <c r="Z1632" s="26"/>
      <c r="AA1632" s="20"/>
      <c r="AB1632" s="20"/>
    </row>
    <row r="1633" spans="3:28" ht="16.5" thickTop="1" thickBot="1" x14ac:dyDescent="0.3">
      <c r="D1633" s="5" t="s">
        <v>39</v>
      </c>
      <c r="E1633" s="1" t="s">
        <v>40</v>
      </c>
      <c r="F1633" s="6"/>
      <c r="G1633" s="33" t="s">
        <v>1</v>
      </c>
      <c r="H1633" s="35">
        <f>H1632*19%</f>
        <v>1615</v>
      </c>
      <c r="K1633" s="15"/>
      <c r="L1633" s="23"/>
      <c r="M1633" s="24"/>
      <c r="N1633" s="18"/>
      <c r="O1633" s="19"/>
      <c r="X1633" s="20"/>
      <c r="Y1633" s="25"/>
      <c r="Z1633" s="26"/>
      <c r="AA1633" s="20"/>
      <c r="AB1633" s="20"/>
    </row>
    <row r="1634" spans="3:28" ht="15.75" thickBot="1" x14ac:dyDescent="0.3">
      <c r="D1634" s="28"/>
      <c r="E1634" s="30" t="s">
        <v>13</v>
      </c>
      <c r="F1634" s="31" t="s">
        <v>41</v>
      </c>
      <c r="G1634" s="36" t="s">
        <v>38</v>
      </c>
      <c r="H1634" s="37">
        <f>+H1632+H1633</f>
        <v>10115</v>
      </c>
      <c r="K1634" s="27"/>
      <c r="L1634" s="28"/>
      <c r="M1634" s="10"/>
      <c r="N1634" s="29"/>
      <c r="O1634" s="19"/>
      <c r="X1634" s="20"/>
      <c r="Y1634" s="30"/>
      <c r="Z1634" s="31"/>
      <c r="AA1634" s="32"/>
      <c r="AB1634" s="32"/>
    </row>
    <row r="1635" spans="3:28" ht="15.75" thickBot="1" x14ac:dyDescent="0.3">
      <c r="K1635" s="5" t="s">
        <v>12</v>
      </c>
      <c r="M1635" s="6"/>
      <c r="N1635" s="33" t="s">
        <v>0</v>
      </c>
      <c r="O1635" s="34">
        <f>SUM(O1631:O1634)</f>
        <v>16000</v>
      </c>
      <c r="X1635" s="5" t="s">
        <v>12</v>
      </c>
      <c r="Z1635" s="6"/>
      <c r="AA1635" s="33" t="s">
        <v>0</v>
      </c>
      <c r="AB1635" s="8"/>
    </row>
    <row r="1636" spans="3:28" ht="15.75" thickBot="1" x14ac:dyDescent="0.3">
      <c r="D1636" s="1" t="s">
        <v>54</v>
      </c>
      <c r="K1636" s="5" t="s">
        <v>50</v>
      </c>
      <c r="L1636" s="1" t="s">
        <v>51</v>
      </c>
      <c r="M1636" s="6"/>
      <c r="N1636" s="33" t="s">
        <v>1</v>
      </c>
      <c r="O1636" s="35">
        <f>O1635*19%</f>
        <v>3040</v>
      </c>
      <c r="X1636" s="5"/>
      <c r="Z1636" s="6"/>
      <c r="AA1636" s="33" t="s">
        <v>1</v>
      </c>
      <c r="AB1636" s="8"/>
    </row>
    <row r="1637" spans="3:28" ht="15.75" thickBot="1" x14ac:dyDescent="0.3">
      <c r="D1637" s="1" t="s">
        <v>55</v>
      </c>
      <c r="E1637" s="1" t="s">
        <v>76</v>
      </c>
      <c r="K1637" s="28"/>
      <c r="L1637" s="30" t="s">
        <v>13</v>
      </c>
      <c r="M1637" s="31" t="s">
        <v>52</v>
      </c>
      <c r="N1637" s="36" t="s">
        <v>38</v>
      </c>
      <c r="O1637" s="37">
        <f>+O1635+O1636</f>
        <v>19040</v>
      </c>
      <c r="X1637" s="28"/>
      <c r="Y1637" s="30" t="s">
        <v>13</v>
      </c>
      <c r="Z1637" s="31"/>
      <c r="AA1637" s="36" t="s">
        <v>2</v>
      </c>
      <c r="AB1637" s="10"/>
    </row>
    <row r="1638" spans="3:28" ht="15.75" thickBot="1" x14ac:dyDescent="0.3"/>
    <row r="1639" spans="3:28" x14ac:dyDescent="0.25">
      <c r="D1639" s="38" t="s">
        <v>56</v>
      </c>
      <c r="E1639" s="3" t="s">
        <v>57</v>
      </c>
      <c r="F1639" s="3" t="s">
        <v>6</v>
      </c>
      <c r="G1639" s="3" t="s">
        <v>17</v>
      </c>
      <c r="H1639" s="3" t="s">
        <v>72</v>
      </c>
    </row>
    <row r="1640" spans="3:28" x14ac:dyDescent="0.25">
      <c r="D1640" s="40">
        <v>2340</v>
      </c>
      <c r="E1640" s="40" t="s">
        <v>58</v>
      </c>
      <c r="F1640" s="40" t="s">
        <v>59</v>
      </c>
      <c r="G1640" s="41">
        <f>+H1632</f>
        <v>8500</v>
      </c>
      <c r="H1640" s="41">
        <f>+H1633</f>
        <v>1615</v>
      </c>
      <c r="K1640" s="1" t="s">
        <v>64</v>
      </c>
    </row>
    <row r="1641" spans="3:28" ht="15.75" thickBot="1" x14ac:dyDescent="0.3">
      <c r="D1641" s="20"/>
      <c r="E1641" s="20"/>
      <c r="F1641" s="20"/>
      <c r="G1641" s="20"/>
      <c r="H1641" s="20"/>
    </row>
    <row r="1642" spans="3:28" ht="15.75" thickBot="1" x14ac:dyDescent="0.3">
      <c r="C1642" s="2" t="s">
        <v>22</v>
      </c>
      <c r="D1642" s="30"/>
      <c r="E1642" s="30"/>
      <c r="F1642" s="30" t="s">
        <v>24</v>
      </c>
      <c r="G1642" s="44">
        <f>SUM(G1640:G1641)</f>
        <v>8500</v>
      </c>
      <c r="H1642" s="44">
        <f>SUM(H1640:H1641)</f>
        <v>1615</v>
      </c>
      <c r="I1642" s="4" t="s">
        <v>18</v>
      </c>
      <c r="K1642" s="2" t="s">
        <v>65</v>
      </c>
      <c r="L1642" s="3"/>
      <c r="M1642" s="4" t="s">
        <v>66</v>
      </c>
    </row>
    <row r="1643" spans="3:28" ht="15.75" thickBot="1" x14ac:dyDescent="0.3">
      <c r="C1643" s="39">
        <v>43961</v>
      </c>
      <c r="G1643" s="45"/>
      <c r="H1643" s="45"/>
      <c r="I1643" s="41">
        <f>+H1634</f>
        <v>10115</v>
      </c>
      <c r="K1643" s="42">
        <f>+G1649</f>
        <v>16000</v>
      </c>
      <c r="L1643" s="30"/>
      <c r="M1643" s="43">
        <f>+H1649</f>
        <v>3040</v>
      </c>
    </row>
    <row r="1644" spans="3:28" x14ac:dyDescent="0.25">
      <c r="C1644" s="20"/>
      <c r="G1644" s="45"/>
      <c r="H1644" s="45"/>
      <c r="I1644" s="20"/>
      <c r="K1644" s="5" t="s">
        <v>67</v>
      </c>
      <c r="M1644" s="11" t="s">
        <v>68</v>
      </c>
    </row>
    <row r="1645" spans="3:28" ht="15.75" thickBot="1" x14ac:dyDescent="0.3">
      <c r="C1645" s="28"/>
      <c r="D1645" s="1" t="s">
        <v>60</v>
      </c>
      <c r="E1645" s="1" t="s">
        <v>76</v>
      </c>
      <c r="I1645" s="44">
        <f>SUM(I1643:I1644)</f>
        <v>10115</v>
      </c>
      <c r="K1645" s="42">
        <f>+G1642</f>
        <v>8500</v>
      </c>
      <c r="L1645" s="30"/>
      <c r="M1645" s="43">
        <f>+H1642</f>
        <v>1615</v>
      </c>
    </row>
    <row r="1646" spans="3:28" x14ac:dyDescent="0.25">
      <c r="D1646" s="38" t="s">
        <v>56</v>
      </c>
      <c r="E1646" s="3" t="s">
        <v>61</v>
      </c>
      <c r="F1646" s="3" t="s">
        <v>6</v>
      </c>
      <c r="G1646" s="3" t="s">
        <v>17</v>
      </c>
      <c r="H1646" s="3" t="s">
        <v>71</v>
      </c>
      <c r="I1646" s="45"/>
      <c r="M1646" s="45">
        <f>+M1643-M1645</f>
        <v>1425</v>
      </c>
    </row>
    <row r="1647" spans="3:28" x14ac:dyDescent="0.25">
      <c r="D1647" s="40">
        <v>1</v>
      </c>
      <c r="E1647" s="40" t="s">
        <v>62</v>
      </c>
      <c r="F1647" s="40" t="s">
        <v>63</v>
      </c>
      <c r="G1647" s="41">
        <f>+O1635</f>
        <v>16000</v>
      </c>
      <c r="H1647" s="41">
        <f>+O1636</f>
        <v>3040</v>
      </c>
      <c r="I1647" s="45"/>
    </row>
    <row r="1648" spans="3:28" ht="15.75" thickBot="1" x14ac:dyDescent="0.3">
      <c r="D1648" s="20"/>
      <c r="E1648" s="20"/>
      <c r="F1648" s="20"/>
      <c r="G1648" s="20"/>
      <c r="H1648" s="20"/>
      <c r="K1648" s="47" t="s">
        <v>69</v>
      </c>
      <c r="L1648" s="47" t="s">
        <v>73</v>
      </c>
      <c r="M1648" s="46">
        <f>+M1646</f>
        <v>1425</v>
      </c>
    </row>
    <row r="1649" spans="3:28" ht="15.75" thickBot="1" x14ac:dyDescent="0.3">
      <c r="C1649" s="2" t="s">
        <v>22</v>
      </c>
      <c r="D1649" s="30"/>
      <c r="E1649" s="30"/>
      <c r="F1649" s="30" t="s">
        <v>24</v>
      </c>
      <c r="G1649" s="44">
        <f>SUM(G1647:G1648)</f>
        <v>16000</v>
      </c>
      <c r="H1649" s="44">
        <f>SUM(H1647:H1648)</f>
        <v>3040</v>
      </c>
      <c r="I1649" s="4" t="s">
        <v>18</v>
      </c>
    </row>
    <row r="1650" spans="3:28" x14ac:dyDescent="0.25">
      <c r="C1650" s="39">
        <v>43968</v>
      </c>
      <c r="I1650" s="41">
        <f>+O1637</f>
        <v>19040</v>
      </c>
      <c r="K1650" s="1" t="s">
        <v>70</v>
      </c>
      <c r="M1650" s="46">
        <v>0</v>
      </c>
    </row>
    <row r="1651" spans="3:28" x14ac:dyDescent="0.25">
      <c r="C1651" s="20"/>
      <c r="I1651" s="20"/>
    </row>
    <row r="1652" spans="3:28" ht="15.75" thickBot="1" x14ac:dyDescent="0.3">
      <c r="C1652" s="28"/>
      <c r="I1652" s="44">
        <f>SUM(I1650:I1651)</f>
        <v>19040</v>
      </c>
    </row>
    <row r="1654" spans="3:28" ht="15.75" thickBot="1" x14ac:dyDescent="0.3">
      <c r="E1654" s="1" t="s">
        <v>25</v>
      </c>
    </row>
    <row r="1655" spans="3:28" x14ac:dyDescent="0.25">
      <c r="D1655" s="2" t="s">
        <v>26</v>
      </c>
      <c r="E1655" s="3"/>
      <c r="F1655" s="3"/>
      <c r="G1655" s="2" t="s">
        <v>29</v>
      </c>
      <c r="H1655" s="4"/>
    </row>
    <row r="1656" spans="3:28" x14ac:dyDescent="0.25">
      <c r="C1656" s="1" t="s">
        <v>75</v>
      </c>
      <c r="D1656" s="5" t="s">
        <v>27</v>
      </c>
      <c r="F1656" s="6"/>
      <c r="G1656" s="7" t="s">
        <v>6</v>
      </c>
      <c r="H1656" s="8" t="s">
        <v>23</v>
      </c>
    </row>
    <row r="1657" spans="3:28" ht="15.75" thickBot="1" x14ac:dyDescent="0.3">
      <c r="D1657" s="5" t="s">
        <v>28</v>
      </c>
      <c r="F1657" s="6"/>
      <c r="G1657" s="9"/>
      <c r="H1657" s="10"/>
      <c r="K1657" s="1" t="s">
        <v>42</v>
      </c>
    </row>
    <row r="1658" spans="3:28" x14ac:dyDescent="0.25">
      <c r="C1658" s="1" t="s">
        <v>34</v>
      </c>
      <c r="D1658" s="5"/>
      <c r="F1658" s="6"/>
      <c r="G1658" s="6"/>
      <c r="H1658" s="8"/>
      <c r="J1658" s="1" t="s">
        <v>34</v>
      </c>
      <c r="K1658" s="2" t="s">
        <v>43</v>
      </c>
      <c r="L1658" s="3"/>
      <c r="M1658" s="3"/>
      <c r="N1658" s="2" t="s">
        <v>53</v>
      </c>
      <c r="O1658" s="4"/>
      <c r="X1658" s="2" t="s">
        <v>14</v>
      </c>
      <c r="Y1658" s="3"/>
      <c r="Z1658" s="3"/>
      <c r="AA1658" s="2" t="s">
        <v>19</v>
      </c>
      <c r="AB1658" s="4"/>
    </row>
    <row r="1659" spans="3:28" x14ac:dyDescent="0.25">
      <c r="C1659" s="1" t="s">
        <v>35</v>
      </c>
      <c r="D1659" s="5" t="s">
        <v>30</v>
      </c>
      <c r="H1659" s="11"/>
      <c r="J1659" s="1" t="s">
        <v>35</v>
      </c>
      <c r="K1659" s="5" t="s">
        <v>44</v>
      </c>
      <c r="M1659" s="6"/>
      <c r="N1659" s="7" t="s">
        <v>6</v>
      </c>
      <c r="O1659" s="8" t="s">
        <v>20</v>
      </c>
      <c r="X1659" s="5" t="s">
        <v>15</v>
      </c>
      <c r="Z1659" s="6"/>
      <c r="AA1659" s="7" t="s">
        <v>6</v>
      </c>
      <c r="AB1659" s="8"/>
    </row>
    <row r="1660" spans="3:28" ht="15.75" thickBot="1" x14ac:dyDescent="0.3">
      <c r="D1660" s="5" t="s">
        <v>31</v>
      </c>
      <c r="H1660" s="11"/>
      <c r="K1660" s="5" t="s">
        <v>45</v>
      </c>
      <c r="M1660" s="6"/>
      <c r="N1660" s="9"/>
      <c r="O1660" s="10"/>
      <c r="X1660" s="5" t="s">
        <v>16</v>
      </c>
      <c r="Z1660" s="6"/>
      <c r="AA1660" s="9"/>
      <c r="AB1660" s="10"/>
    </row>
    <row r="1661" spans="3:28" x14ac:dyDescent="0.25">
      <c r="D1661" s="5" t="s">
        <v>32</v>
      </c>
      <c r="H1661" s="11"/>
      <c r="K1661" s="5"/>
      <c r="M1661" s="6"/>
      <c r="N1661" s="6"/>
      <c r="O1661" s="8"/>
      <c r="X1661" s="5"/>
      <c r="Z1661" s="6"/>
      <c r="AA1661" s="6"/>
      <c r="AB1661" s="8"/>
    </row>
    <row r="1662" spans="3:28" x14ac:dyDescent="0.25">
      <c r="D1662" s="5" t="s">
        <v>33</v>
      </c>
      <c r="H1662" s="11"/>
      <c r="K1662" s="5" t="s">
        <v>46</v>
      </c>
      <c r="O1662" s="11"/>
      <c r="X1662" s="5" t="s">
        <v>7</v>
      </c>
      <c r="AB1662" s="11"/>
    </row>
    <row r="1663" spans="3:28" ht="15.75" thickBot="1" x14ac:dyDescent="0.3">
      <c r="C1663" s="1" t="s">
        <v>34</v>
      </c>
      <c r="D1663" s="5"/>
      <c r="H1663" s="11"/>
      <c r="J1663" s="1" t="s">
        <v>34</v>
      </c>
      <c r="K1663" s="5" t="s">
        <v>47</v>
      </c>
      <c r="O1663" s="11"/>
      <c r="X1663" s="5" t="s">
        <v>8</v>
      </c>
      <c r="AB1663" s="11"/>
    </row>
    <row r="1664" spans="3:28" ht="15.75" thickBot="1" x14ac:dyDescent="0.3">
      <c r="C1664" s="1" t="s">
        <v>36</v>
      </c>
      <c r="D1664" s="12" t="s">
        <v>3</v>
      </c>
      <c r="E1664" s="13" t="s">
        <v>11</v>
      </c>
      <c r="F1664" s="14"/>
      <c r="G1664" s="12" t="s">
        <v>4</v>
      </c>
      <c r="H1664" s="12" t="s">
        <v>5</v>
      </c>
      <c r="J1664" s="1" t="s">
        <v>36</v>
      </c>
      <c r="K1664" s="5" t="s">
        <v>48</v>
      </c>
      <c r="O1664" s="11"/>
      <c r="X1664" s="5" t="s">
        <v>9</v>
      </c>
      <c r="AB1664" s="11"/>
    </row>
    <row r="1665" spans="3:28" ht="15.75" thickBot="1" x14ac:dyDescent="0.3">
      <c r="D1665" s="15">
        <v>25</v>
      </c>
      <c r="E1665" s="16" t="s">
        <v>37</v>
      </c>
      <c r="F1665" s="17"/>
      <c r="G1665" s="18">
        <v>500</v>
      </c>
      <c r="H1665" s="19">
        <f>D1665*G1665</f>
        <v>12500</v>
      </c>
      <c r="K1665" s="5" t="s">
        <v>49</v>
      </c>
      <c r="O1665" s="11"/>
      <c r="X1665" s="5" t="s">
        <v>10</v>
      </c>
      <c r="AB1665" s="11"/>
    </row>
    <row r="1666" spans="3:28" ht="16.5" thickTop="1" thickBot="1" x14ac:dyDescent="0.3">
      <c r="D1666" s="15"/>
      <c r="E1666" s="23"/>
      <c r="F1666" s="24"/>
      <c r="G1666" s="18"/>
      <c r="H1666" s="19">
        <f>D1666*G1666</f>
        <v>0</v>
      </c>
      <c r="K1666" s="5"/>
      <c r="O1666" s="11"/>
      <c r="X1666" s="5"/>
      <c r="AB1666" s="11"/>
    </row>
    <row r="1667" spans="3:28" ht="16.5" thickTop="1" thickBot="1" x14ac:dyDescent="0.3">
      <c r="D1667" s="15"/>
      <c r="E1667" s="23"/>
      <c r="F1667" s="24"/>
      <c r="G1667" s="18"/>
      <c r="H1667" s="19"/>
      <c r="K1667" s="12" t="s">
        <v>3</v>
      </c>
      <c r="L1667" s="13" t="s">
        <v>11</v>
      </c>
      <c r="M1667" s="14"/>
      <c r="N1667" s="12" t="s">
        <v>4</v>
      </c>
      <c r="O1667" s="12" t="s">
        <v>5</v>
      </c>
      <c r="X1667" s="12" t="s">
        <v>3</v>
      </c>
      <c r="Y1667" s="13" t="s">
        <v>11</v>
      </c>
      <c r="Z1667" s="14"/>
      <c r="AA1667" s="12" t="s">
        <v>4</v>
      </c>
      <c r="AB1667" s="4" t="s">
        <v>5</v>
      </c>
    </row>
    <row r="1668" spans="3:28" ht="16.5" thickTop="1" thickBot="1" x14ac:dyDescent="0.3">
      <c r="D1668" s="27"/>
      <c r="E1668" s="28"/>
      <c r="F1668" s="10"/>
      <c r="G1668" s="29"/>
      <c r="H1668" s="19"/>
      <c r="K1668" s="15">
        <v>25</v>
      </c>
      <c r="L1668" s="16" t="s">
        <v>21</v>
      </c>
      <c r="M1668" s="17"/>
      <c r="N1668" s="18">
        <v>500</v>
      </c>
      <c r="O1668" s="19">
        <f>K1668*N1668</f>
        <v>12500</v>
      </c>
      <c r="X1668" s="20"/>
      <c r="Y1668" s="21"/>
      <c r="Z1668" s="22"/>
      <c r="AA1668" s="20"/>
      <c r="AB1668" s="20"/>
    </row>
    <row r="1669" spans="3:28" ht="16.5" thickTop="1" thickBot="1" x14ac:dyDescent="0.3">
      <c r="D1669" s="5" t="s">
        <v>12</v>
      </c>
      <c r="F1669" s="6"/>
      <c r="G1669" s="33" t="s">
        <v>0</v>
      </c>
      <c r="H1669" s="34">
        <f>SUM(H1665:H1668)</f>
        <v>12500</v>
      </c>
      <c r="K1669" s="15"/>
      <c r="L1669" s="23"/>
      <c r="M1669" s="24"/>
      <c r="N1669" s="18"/>
      <c r="O1669" s="19">
        <f>K1669*N1669</f>
        <v>0</v>
      </c>
      <c r="X1669" s="20"/>
      <c r="Y1669" s="25"/>
      <c r="Z1669" s="26"/>
      <c r="AA1669" s="20"/>
      <c r="AB1669" s="20"/>
    </row>
    <row r="1670" spans="3:28" ht="16.5" thickTop="1" thickBot="1" x14ac:dyDescent="0.3">
      <c r="D1670" s="5" t="s">
        <v>39</v>
      </c>
      <c r="E1670" s="1" t="s">
        <v>40</v>
      </c>
      <c r="F1670" s="6"/>
      <c r="G1670" s="33" t="s">
        <v>1</v>
      </c>
      <c r="H1670" s="35">
        <f>H1669*19%</f>
        <v>2375</v>
      </c>
      <c r="K1670" s="15"/>
      <c r="L1670" s="23"/>
      <c r="M1670" s="24"/>
      <c r="N1670" s="18"/>
      <c r="O1670" s="19"/>
      <c r="X1670" s="20"/>
      <c r="Y1670" s="25"/>
      <c r="Z1670" s="26"/>
      <c r="AA1670" s="20"/>
      <c r="AB1670" s="20"/>
    </row>
    <row r="1671" spans="3:28" ht="15.75" thickBot="1" x14ac:dyDescent="0.3">
      <c r="D1671" s="28"/>
      <c r="E1671" s="30" t="s">
        <v>13</v>
      </c>
      <c r="F1671" s="31" t="s">
        <v>41</v>
      </c>
      <c r="G1671" s="36" t="s">
        <v>38</v>
      </c>
      <c r="H1671" s="37">
        <f>+H1669+H1670</f>
        <v>14875</v>
      </c>
      <c r="K1671" s="27"/>
      <c r="L1671" s="28"/>
      <c r="M1671" s="10"/>
      <c r="N1671" s="29"/>
      <c r="O1671" s="19"/>
      <c r="X1671" s="20"/>
      <c r="Y1671" s="30"/>
      <c r="Z1671" s="31"/>
      <c r="AA1671" s="32"/>
      <c r="AB1671" s="32"/>
    </row>
    <row r="1672" spans="3:28" ht="15.75" thickBot="1" x14ac:dyDescent="0.3">
      <c r="K1672" s="5" t="s">
        <v>12</v>
      </c>
      <c r="M1672" s="6"/>
      <c r="N1672" s="33" t="s">
        <v>0</v>
      </c>
      <c r="O1672" s="34">
        <f>SUM(O1668:O1671)</f>
        <v>12500</v>
      </c>
      <c r="X1672" s="5" t="s">
        <v>12</v>
      </c>
      <c r="Z1672" s="6"/>
      <c r="AA1672" s="33" t="s">
        <v>0</v>
      </c>
      <c r="AB1672" s="8"/>
    </row>
    <row r="1673" spans="3:28" ht="15.75" thickBot="1" x14ac:dyDescent="0.3">
      <c r="D1673" s="1" t="s">
        <v>54</v>
      </c>
      <c r="K1673" s="5" t="s">
        <v>50</v>
      </c>
      <c r="L1673" s="1" t="s">
        <v>51</v>
      </c>
      <c r="M1673" s="6"/>
      <c r="N1673" s="33" t="s">
        <v>1</v>
      </c>
      <c r="O1673" s="35">
        <f>O1672*19%</f>
        <v>2375</v>
      </c>
      <c r="X1673" s="5"/>
      <c r="Z1673" s="6"/>
      <c r="AA1673" s="33" t="s">
        <v>1</v>
      </c>
      <c r="AB1673" s="8"/>
    </row>
    <row r="1674" spans="3:28" ht="15.75" thickBot="1" x14ac:dyDescent="0.3">
      <c r="D1674" s="1" t="s">
        <v>55</v>
      </c>
      <c r="K1674" s="28"/>
      <c r="L1674" s="30" t="s">
        <v>13</v>
      </c>
      <c r="M1674" s="31" t="s">
        <v>52</v>
      </c>
      <c r="N1674" s="36" t="s">
        <v>38</v>
      </c>
      <c r="O1674" s="37">
        <f>+O1672+O1673</f>
        <v>14875</v>
      </c>
      <c r="X1674" s="28"/>
      <c r="Y1674" s="30" t="s">
        <v>13</v>
      </c>
      <c r="Z1674" s="31"/>
      <c r="AA1674" s="36" t="s">
        <v>2</v>
      </c>
      <c r="AB1674" s="10"/>
    </row>
    <row r="1675" spans="3:28" ht="15.75" thickBot="1" x14ac:dyDescent="0.3"/>
    <row r="1676" spans="3:28" x14ac:dyDescent="0.25">
      <c r="D1676" s="38" t="s">
        <v>56</v>
      </c>
      <c r="E1676" s="3" t="s">
        <v>57</v>
      </c>
      <c r="F1676" s="3" t="s">
        <v>6</v>
      </c>
      <c r="G1676" s="3" t="s">
        <v>17</v>
      </c>
      <c r="H1676" s="3" t="s">
        <v>72</v>
      </c>
    </row>
    <row r="1677" spans="3:28" x14ac:dyDescent="0.25">
      <c r="D1677" s="40">
        <v>2340</v>
      </c>
      <c r="E1677" s="40" t="s">
        <v>58</v>
      </c>
      <c r="F1677" s="40" t="s">
        <v>59</v>
      </c>
      <c r="G1677" s="41">
        <f>+H1669</f>
        <v>12500</v>
      </c>
      <c r="H1677" s="41">
        <f>+H1670</f>
        <v>2375</v>
      </c>
      <c r="K1677" s="1" t="s">
        <v>64</v>
      </c>
    </row>
    <row r="1678" spans="3:28" ht="15.75" thickBot="1" x14ac:dyDescent="0.3">
      <c r="D1678" s="20"/>
      <c r="E1678" s="20"/>
      <c r="F1678" s="20"/>
      <c r="G1678" s="20"/>
      <c r="H1678" s="20"/>
    </row>
    <row r="1679" spans="3:28" ht="15.75" thickBot="1" x14ac:dyDescent="0.3">
      <c r="C1679" s="2" t="s">
        <v>22</v>
      </c>
      <c r="D1679" s="30"/>
      <c r="E1679" s="30"/>
      <c r="F1679" s="30" t="s">
        <v>24</v>
      </c>
      <c r="G1679" s="44">
        <f>SUM(G1677:G1678)</f>
        <v>12500</v>
      </c>
      <c r="H1679" s="44">
        <f>SUM(H1677:H1678)</f>
        <v>2375</v>
      </c>
      <c r="I1679" s="4" t="s">
        <v>18</v>
      </c>
      <c r="K1679" s="2" t="s">
        <v>65</v>
      </c>
      <c r="L1679" s="3"/>
      <c r="M1679" s="4" t="s">
        <v>66</v>
      </c>
    </row>
    <row r="1680" spans="3:28" ht="15.75" thickBot="1" x14ac:dyDescent="0.3">
      <c r="C1680" s="39">
        <v>43961</v>
      </c>
      <c r="G1680" s="45"/>
      <c r="H1680" s="45"/>
      <c r="I1680" s="41">
        <f>+H1671</f>
        <v>14875</v>
      </c>
      <c r="K1680" s="42">
        <f>+G1686</f>
        <v>12500</v>
      </c>
      <c r="L1680" s="30"/>
      <c r="M1680" s="43">
        <f>+H1686</f>
        <v>2375</v>
      </c>
    </row>
    <row r="1681" spans="3:13" x14ac:dyDescent="0.25">
      <c r="C1681" s="20"/>
      <c r="G1681" s="45"/>
      <c r="H1681" s="45"/>
      <c r="I1681" s="20"/>
      <c r="K1681" s="5" t="s">
        <v>67</v>
      </c>
      <c r="M1681" s="11" t="s">
        <v>68</v>
      </c>
    </row>
    <row r="1682" spans="3:13" ht="15.75" thickBot="1" x14ac:dyDescent="0.3">
      <c r="C1682" s="28"/>
      <c r="D1682" s="1" t="s">
        <v>60</v>
      </c>
      <c r="I1682" s="44">
        <f>SUM(I1680:I1681)</f>
        <v>14875</v>
      </c>
      <c r="K1682" s="42">
        <f>+G1679</f>
        <v>12500</v>
      </c>
      <c r="L1682" s="30"/>
      <c r="M1682" s="43">
        <f>+H1679</f>
        <v>2375</v>
      </c>
    </row>
    <row r="1683" spans="3:13" x14ac:dyDescent="0.25">
      <c r="D1683" s="38" t="s">
        <v>56</v>
      </c>
      <c r="E1683" s="3" t="s">
        <v>61</v>
      </c>
      <c r="F1683" s="3" t="s">
        <v>6</v>
      </c>
      <c r="G1683" s="3" t="s">
        <v>17</v>
      </c>
      <c r="H1683" s="3" t="s">
        <v>71</v>
      </c>
      <c r="I1683" s="45"/>
      <c r="M1683" s="45">
        <f>+M1680-M1682</f>
        <v>0</v>
      </c>
    </row>
    <row r="1684" spans="3:13" x14ac:dyDescent="0.25">
      <c r="D1684" s="40">
        <v>1</v>
      </c>
      <c r="E1684" s="40" t="s">
        <v>62</v>
      </c>
      <c r="F1684" s="40" t="s">
        <v>63</v>
      </c>
      <c r="G1684" s="41">
        <f>+O1672</f>
        <v>12500</v>
      </c>
      <c r="H1684" s="41">
        <f>+O1673</f>
        <v>2375</v>
      </c>
      <c r="I1684" s="45"/>
    </row>
    <row r="1685" spans="3:13" ht="15.75" thickBot="1" x14ac:dyDescent="0.3">
      <c r="D1685" s="20"/>
      <c r="E1685" s="20"/>
      <c r="F1685" s="20"/>
      <c r="G1685" s="20"/>
      <c r="H1685" s="20"/>
      <c r="K1685" s="47" t="s">
        <v>69</v>
      </c>
      <c r="L1685" s="47" t="s">
        <v>73</v>
      </c>
      <c r="M1685" s="46">
        <f>+M1683</f>
        <v>0</v>
      </c>
    </row>
    <row r="1686" spans="3:13" ht="15.75" thickBot="1" x14ac:dyDescent="0.3">
      <c r="C1686" s="2" t="s">
        <v>22</v>
      </c>
      <c r="D1686" s="30"/>
      <c r="E1686" s="30"/>
      <c r="F1686" s="30" t="s">
        <v>24</v>
      </c>
      <c r="G1686" s="44">
        <f>SUM(G1684:G1685)</f>
        <v>12500</v>
      </c>
      <c r="H1686" s="44">
        <f>SUM(H1684:H1685)</f>
        <v>2375</v>
      </c>
      <c r="I1686" s="4" t="s">
        <v>18</v>
      </c>
    </row>
    <row r="1687" spans="3:13" x14ac:dyDescent="0.25">
      <c r="C1687" s="39">
        <v>43968</v>
      </c>
      <c r="I1687" s="41">
        <f>+O1674</f>
        <v>14875</v>
      </c>
      <c r="K1687" s="1" t="s">
        <v>70</v>
      </c>
      <c r="M1687" s="46">
        <v>0</v>
      </c>
    </row>
    <row r="1688" spans="3:13" x14ac:dyDescent="0.25">
      <c r="C1688" s="20"/>
      <c r="I1688" s="20"/>
    </row>
    <row r="1689" spans="3:13" ht="15.75" thickBot="1" x14ac:dyDescent="0.3">
      <c r="C1689" s="28"/>
      <c r="I1689" s="44">
        <f>SUM(I1687:I1688)</f>
        <v>14875</v>
      </c>
    </row>
  </sheetData>
  <pageMargins left="0.25" right="0.25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AB1690"/>
  <sheetViews>
    <sheetView workbookViewId="0">
      <selection activeCell="E1" sqref="E1"/>
    </sheetView>
  </sheetViews>
  <sheetFormatPr baseColWidth="10" defaultRowHeight="15" x14ac:dyDescent="0.25"/>
  <cols>
    <col min="1" max="1" width="2.85546875" style="66" customWidth="1"/>
    <col min="2" max="2" width="0.5703125" style="66" customWidth="1"/>
    <col min="3" max="3" width="4.85546875" style="66" customWidth="1"/>
    <col min="4" max="4" width="17.5703125" style="66" customWidth="1"/>
    <col min="5" max="5" width="13.42578125" style="66" customWidth="1"/>
    <col min="6" max="6" width="14.7109375" style="66" customWidth="1"/>
    <col min="7" max="7" width="15.28515625" style="66" customWidth="1"/>
    <col min="8" max="8" width="17.5703125" style="66" customWidth="1"/>
    <col min="9" max="9" width="6.140625" style="66" customWidth="1"/>
    <col min="10" max="10" width="4.85546875" style="66" customWidth="1"/>
    <col min="11" max="11" width="19.7109375" style="66" customWidth="1"/>
    <col min="12" max="12" width="11.42578125" style="66"/>
    <col min="13" max="13" width="19.140625" style="66" customWidth="1"/>
    <col min="14" max="14" width="15" style="66" customWidth="1"/>
    <col min="15" max="16384" width="11.42578125" style="66"/>
  </cols>
  <sheetData>
    <row r="1" spans="4:15" x14ac:dyDescent="0.25">
      <c r="D1" s="66" t="s">
        <v>122</v>
      </c>
      <c r="E1" s="66" t="s">
        <v>123</v>
      </c>
    </row>
    <row r="2" spans="4:15" x14ac:dyDescent="0.25">
      <c r="D2" s="66" t="s">
        <v>77</v>
      </c>
      <c r="E2" s="66" t="s">
        <v>124</v>
      </c>
      <c r="H2" s="66" t="s">
        <v>82</v>
      </c>
    </row>
    <row r="3" spans="4:15" x14ac:dyDescent="0.25">
      <c r="D3" s="66" t="s">
        <v>125</v>
      </c>
      <c r="E3" s="66" t="s">
        <v>126</v>
      </c>
    </row>
    <row r="4" spans="4:15" x14ac:dyDescent="0.25">
      <c r="D4" s="66" t="s">
        <v>22</v>
      </c>
      <c r="E4" s="67" t="s">
        <v>127</v>
      </c>
    </row>
    <row r="5" spans="4:15" x14ac:dyDescent="0.25">
      <c r="D5" s="66" t="s">
        <v>80</v>
      </c>
      <c r="E5" s="66" t="s">
        <v>84</v>
      </c>
    </row>
    <row r="6" spans="4:15" ht="15.75" thickBot="1" x14ac:dyDescent="0.3">
      <c r="D6" s="66" t="s">
        <v>111</v>
      </c>
      <c r="E6" s="66">
        <v>33</v>
      </c>
      <c r="K6" s="66" t="s">
        <v>112</v>
      </c>
      <c r="N6" s="66" t="s">
        <v>110</v>
      </c>
    </row>
    <row r="7" spans="4:15" ht="15.75" thickBot="1" x14ac:dyDescent="0.3">
      <c r="D7" s="66" t="s">
        <v>85</v>
      </c>
      <c r="E7" s="66" t="s">
        <v>115</v>
      </c>
      <c r="G7" s="66" t="s">
        <v>109</v>
      </c>
      <c r="J7" s="68">
        <v>1</v>
      </c>
      <c r="K7" s="69" t="s">
        <v>98</v>
      </c>
      <c r="L7" s="69"/>
      <c r="M7" s="69"/>
      <c r="N7" s="68"/>
      <c r="O7" s="70"/>
    </row>
    <row r="8" spans="4:15" x14ac:dyDescent="0.25">
      <c r="D8" s="68"/>
      <c r="E8" s="71"/>
      <c r="F8" s="69"/>
      <c r="G8" s="71"/>
      <c r="H8" s="70"/>
      <c r="J8" s="72">
        <v>2</v>
      </c>
      <c r="K8" s="73" t="s">
        <v>99</v>
      </c>
      <c r="N8" s="72"/>
      <c r="O8" s="74"/>
    </row>
    <row r="9" spans="4:15" ht="15.75" thickBot="1" x14ac:dyDescent="0.3">
      <c r="D9" s="75" t="s">
        <v>81</v>
      </c>
      <c r="E9" s="76" t="s">
        <v>128</v>
      </c>
      <c r="F9" s="77" t="s">
        <v>76</v>
      </c>
      <c r="G9" s="76" t="s">
        <v>129</v>
      </c>
      <c r="H9" s="78" t="s">
        <v>89</v>
      </c>
      <c r="J9" s="72">
        <v>3</v>
      </c>
      <c r="K9" s="66" t="s">
        <v>100</v>
      </c>
      <c r="N9" s="72"/>
      <c r="O9" s="74"/>
    </row>
    <row r="10" spans="4:15" x14ac:dyDescent="0.25">
      <c r="D10" s="72" t="s">
        <v>91</v>
      </c>
      <c r="E10" s="79">
        <v>120000</v>
      </c>
      <c r="F10" s="80">
        <v>450000</v>
      </c>
      <c r="G10" s="79">
        <v>7800000</v>
      </c>
      <c r="H10" s="81"/>
      <c r="J10" s="72">
        <v>4</v>
      </c>
      <c r="K10" s="66" t="s">
        <v>101</v>
      </c>
      <c r="N10" s="72"/>
      <c r="O10" s="74"/>
    </row>
    <row r="11" spans="4:15" x14ac:dyDescent="0.25">
      <c r="D11" s="72" t="s">
        <v>92</v>
      </c>
      <c r="E11" s="79">
        <v>23000</v>
      </c>
      <c r="F11" s="80">
        <v>33000</v>
      </c>
      <c r="G11" s="79">
        <v>45000</v>
      </c>
      <c r="H11" s="81"/>
      <c r="J11" s="72">
        <v>5</v>
      </c>
      <c r="K11" s="66" t="s">
        <v>102</v>
      </c>
      <c r="N11" s="72"/>
      <c r="O11" s="74"/>
    </row>
    <row r="12" spans="4:15" x14ac:dyDescent="0.25">
      <c r="D12" s="72" t="s">
        <v>93</v>
      </c>
      <c r="E12" s="79">
        <v>340000</v>
      </c>
      <c r="F12" s="79">
        <f>+E12</f>
        <v>340000</v>
      </c>
      <c r="G12" s="79">
        <f>+F12</f>
        <v>340000</v>
      </c>
      <c r="H12" s="81"/>
      <c r="J12" s="72">
        <v>6</v>
      </c>
      <c r="K12" s="66" t="s">
        <v>103</v>
      </c>
      <c r="N12" s="72"/>
      <c r="O12" s="74"/>
    </row>
    <row r="13" spans="4:15" x14ac:dyDescent="0.25">
      <c r="D13" s="72" t="s">
        <v>94</v>
      </c>
      <c r="E13" s="79">
        <v>35000</v>
      </c>
      <c r="F13" s="79">
        <v>35000</v>
      </c>
      <c r="G13" s="79">
        <v>35000</v>
      </c>
      <c r="H13" s="81"/>
      <c r="J13" s="72">
        <v>7</v>
      </c>
      <c r="K13" s="66" t="s">
        <v>104</v>
      </c>
      <c r="N13" s="72"/>
      <c r="O13" s="74"/>
    </row>
    <row r="14" spans="4:15" ht="15.75" thickBot="1" x14ac:dyDescent="0.3">
      <c r="D14" s="72" t="s">
        <v>95</v>
      </c>
      <c r="E14" s="79">
        <v>20000</v>
      </c>
      <c r="F14" s="80">
        <v>12000</v>
      </c>
      <c r="G14" s="79">
        <v>43000</v>
      </c>
      <c r="H14" s="81"/>
      <c r="J14" s="72">
        <v>8</v>
      </c>
      <c r="K14" s="66" t="s">
        <v>105</v>
      </c>
      <c r="N14" s="72"/>
      <c r="O14" s="74"/>
    </row>
    <row r="15" spans="4:15" ht="15.75" thickBot="1" x14ac:dyDescent="0.3">
      <c r="D15" s="82" t="s">
        <v>24</v>
      </c>
      <c r="E15" s="83"/>
      <c r="F15" s="84"/>
      <c r="G15" s="83"/>
      <c r="H15" s="85"/>
      <c r="J15" s="72">
        <v>9</v>
      </c>
      <c r="K15" s="66" t="s">
        <v>106</v>
      </c>
      <c r="N15" s="72"/>
      <c r="O15" s="74"/>
    </row>
    <row r="16" spans="4:15" x14ac:dyDescent="0.25">
      <c r="F16" s="86">
        <f>SUM(E15:G15)</f>
        <v>0</v>
      </c>
      <c r="J16" s="72">
        <v>10</v>
      </c>
      <c r="K16" s="66" t="s">
        <v>107</v>
      </c>
      <c r="N16" s="72"/>
      <c r="O16" s="74"/>
    </row>
    <row r="17" spans="4:15" ht="15.75" thickBot="1" x14ac:dyDescent="0.3">
      <c r="D17" s="87" t="s">
        <v>96</v>
      </c>
      <c r="G17" s="66" t="s">
        <v>108</v>
      </c>
      <c r="J17" s="72"/>
      <c r="K17" s="66" t="s">
        <v>90</v>
      </c>
      <c r="N17" s="72"/>
      <c r="O17" s="74"/>
    </row>
    <row r="18" spans="4:15" x14ac:dyDescent="0.25">
      <c r="D18" s="68"/>
      <c r="E18" s="71"/>
      <c r="F18" s="69"/>
      <c r="G18" s="71"/>
      <c r="H18" s="70"/>
      <c r="J18" s="72"/>
      <c r="K18" s="66" t="s">
        <v>97</v>
      </c>
      <c r="N18" s="72"/>
      <c r="O18" s="74"/>
    </row>
    <row r="19" spans="4:15" ht="15.75" thickBot="1" x14ac:dyDescent="0.3">
      <c r="D19" s="75" t="s">
        <v>81</v>
      </c>
      <c r="E19" s="76" t="str">
        <f>+E9</f>
        <v>ABRIL</v>
      </c>
      <c r="F19" s="77" t="str">
        <f>+F9</f>
        <v>MAYO</v>
      </c>
      <c r="G19" s="76" t="str">
        <f>+G9</f>
        <v>JUNIO</v>
      </c>
      <c r="H19" s="78" t="s">
        <v>89</v>
      </c>
      <c r="J19" s="75"/>
      <c r="K19" s="77"/>
      <c r="L19" s="77"/>
      <c r="M19" s="77"/>
      <c r="N19" s="75"/>
      <c r="O19" s="78"/>
    </row>
    <row r="20" spans="4:15" x14ac:dyDescent="0.25">
      <c r="D20" s="72" t="s">
        <v>97</v>
      </c>
      <c r="E20" s="79">
        <v>200000</v>
      </c>
      <c r="F20" s="80">
        <v>2300000</v>
      </c>
      <c r="G20" s="79">
        <v>4000000</v>
      </c>
      <c r="H20" s="81"/>
    </row>
    <row r="21" spans="4:15" ht="15.75" thickBot="1" x14ac:dyDescent="0.3">
      <c r="D21" s="72" t="s">
        <v>130</v>
      </c>
      <c r="E21" s="79">
        <v>120000</v>
      </c>
      <c r="F21" s="80">
        <v>140000</v>
      </c>
      <c r="G21" s="79">
        <v>150000</v>
      </c>
      <c r="H21" s="81"/>
    </row>
    <row r="22" spans="4:15" ht="15.75" thickBot="1" x14ac:dyDescent="0.3">
      <c r="D22" s="88" t="s">
        <v>24</v>
      </c>
      <c r="E22" s="83"/>
      <c r="F22" s="83"/>
      <c r="G22" s="83"/>
      <c r="H22" s="83"/>
    </row>
    <row r="23" spans="4:15" x14ac:dyDescent="0.25">
      <c r="F23" s="80">
        <f>SUM(E22:G22)</f>
        <v>0</v>
      </c>
    </row>
    <row r="26" spans="4:15" ht="15.75" thickBot="1" x14ac:dyDescent="0.3">
      <c r="G26" s="66" t="s">
        <v>113</v>
      </c>
      <c r="M26" s="66" t="s">
        <v>113</v>
      </c>
    </row>
    <row r="27" spans="4:15" x14ac:dyDescent="0.25">
      <c r="E27" s="68"/>
      <c r="F27" s="69" t="s">
        <v>5</v>
      </c>
      <c r="G27" s="69" t="s">
        <v>132</v>
      </c>
      <c r="H27" s="123"/>
      <c r="K27" s="68"/>
      <c r="L27" s="69" t="s">
        <v>5</v>
      </c>
      <c r="M27" s="69" t="s">
        <v>132</v>
      </c>
      <c r="N27" s="123"/>
    </row>
    <row r="28" spans="4:15" ht="15.75" thickBot="1" x14ac:dyDescent="0.3">
      <c r="E28" s="75"/>
      <c r="F28" s="77" t="str">
        <f>+F27</f>
        <v>TOTAL</v>
      </c>
      <c r="G28" s="77" t="s">
        <v>115</v>
      </c>
      <c r="H28" s="92"/>
      <c r="K28" s="75"/>
      <c r="L28" s="77" t="str">
        <f>+L27</f>
        <v>TOTAL</v>
      </c>
      <c r="M28" s="77" t="s">
        <v>131</v>
      </c>
      <c r="N28" s="92"/>
    </row>
    <row r="29" spans="4:15" ht="15.75" thickBot="1" x14ac:dyDescent="0.3">
      <c r="E29" s="88" t="s">
        <v>118</v>
      </c>
      <c r="F29" s="89" t="s">
        <v>117</v>
      </c>
      <c r="G29" s="89" t="s">
        <v>116</v>
      </c>
      <c r="H29" s="85"/>
      <c r="K29" s="88"/>
      <c r="L29" s="89"/>
      <c r="M29" s="124" t="s">
        <v>119</v>
      </c>
      <c r="N29" s="85"/>
    </row>
    <row r="1618" spans="3:28" ht="15.75" thickBot="1" x14ac:dyDescent="0.3">
      <c r="E1618" s="66" t="s">
        <v>25</v>
      </c>
    </row>
    <row r="1619" spans="3:28" x14ac:dyDescent="0.25">
      <c r="D1619" s="68" t="s">
        <v>26</v>
      </c>
      <c r="E1619" s="69"/>
      <c r="F1619" s="69"/>
      <c r="G1619" s="68" t="s">
        <v>29</v>
      </c>
      <c r="H1619" s="70"/>
    </row>
    <row r="1620" spans="3:28" x14ac:dyDescent="0.25">
      <c r="C1620" s="66" t="s">
        <v>74</v>
      </c>
      <c r="D1620" s="72" t="s">
        <v>27</v>
      </c>
      <c r="F1620" s="80"/>
      <c r="G1620" s="90" t="s">
        <v>6</v>
      </c>
      <c r="H1620" s="81" t="s">
        <v>23</v>
      </c>
    </row>
    <row r="1621" spans="3:28" ht="15.75" thickBot="1" x14ac:dyDescent="0.3">
      <c r="D1621" s="72" t="s">
        <v>28</v>
      </c>
      <c r="F1621" s="80"/>
      <c r="G1621" s="91"/>
      <c r="H1621" s="92"/>
      <c r="K1621" s="66" t="s">
        <v>42</v>
      </c>
    </row>
    <row r="1622" spans="3:28" x14ac:dyDescent="0.25">
      <c r="C1622" s="66" t="s">
        <v>34</v>
      </c>
      <c r="D1622" s="72"/>
      <c r="F1622" s="80"/>
      <c r="G1622" s="80"/>
      <c r="H1622" s="81"/>
      <c r="J1622" s="66" t="s">
        <v>34</v>
      </c>
      <c r="K1622" s="68" t="s">
        <v>43</v>
      </c>
      <c r="L1622" s="69"/>
      <c r="M1622" s="69"/>
      <c r="N1622" s="68" t="s">
        <v>53</v>
      </c>
      <c r="O1622" s="70"/>
      <c r="X1622" s="68" t="s">
        <v>14</v>
      </c>
      <c r="Y1622" s="69"/>
      <c r="Z1622" s="69"/>
      <c r="AA1622" s="68" t="s">
        <v>19</v>
      </c>
      <c r="AB1622" s="70"/>
    </row>
    <row r="1623" spans="3:28" x14ac:dyDescent="0.25">
      <c r="C1623" s="66" t="s">
        <v>35</v>
      </c>
      <c r="D1623" s="72" t="s">
        <v>30</v>
      </c>
      <c r="H1623" s="74"/>
      <c r="J1623" s="66" t="s">
        <v>35</v>
      </c>
      <c r="K1623" s="72" t="s">
        <v>44</v>
      </c>
      <c r="M1623" s="80"/>
      <c r="N1623" s="90" t="s">
        <v>6</v>
      </c>
      <c r="O1623" s="81" t="s">
        <v>20</v>
      </c>
      <c r="X1623" s="72" t="s">
        <v>15</v>
      </c>
      <c r="Z1623" s="80"/>
      <c r="AA1623" s="90" t="s">
        <v>6</v>
      </c>
      <c r="AB1623" s="81"/>
    </row>
    <row r="1624" spans="3:28" ht="15.75" thickBot="1" x14ac:dyDescent="0.3">
      <c r="D1624" s="72" t="s">
        <v>31</v>
      </c>
      <c r="H1624" s="74"/>
      <c r="K1624" s="72" t="s">
        <v>45</v>
      </c>
      <c r="M1624" s="80"/>
      <c r="N1624" s="91"/>
      <c r="O1624" s="92"/>
      <c r="X1624" s="72" t="s">
        <v>16</v>
      </c>
      <c r="Z1624" s="80"/>
      <c r="AA1624" s="91"/>
      <c r="AB1624" s="92"/>
    </row>
    <row r="1625" spans="3:28" x14ac:dyDescent="0.25">
      <c r="D1625" s="72" t="s">
        <v>32</v>
      </c>
      <c r="H1625" s="74"/>
      <c r="K1625" s="72"/>
      <c r="M1625" s="80"/>
      <c r="N1625" s="80"/>
      <c r="O1625" s="81"/>
      <c r="X1625" s="72"/>
      <c r="Z1625" s="80"/>
      <c r="AA1625" s="80"/>
      <c r="AB1625" s="81"/>
    </row>
    <row r="1626" spans="3:28" x14ac:dyDescent="0.25">
      <c r="D1626" s="72" t="s">
        <v>33</v>
      </c>
      <c r="H1626" s="74"/>
      <c r="K1626" s="72" t="s">
        <v>46</v>
      </c>
      <c r="O1626" s="74"/>
      <c r="X1626" s="72" t="s">
        <v>7</v>
      </c>
      <c r="AB1626" s="74"/>
    </row>
    <row r="1627" spans="3:28" ht="15.75" thickBot="1" x14ac:dyDescent="0.3">
      <c r="C1627" s="66" t="s">
        <v>34</v>
      </c>
      <c r="D1627" s="72"/>
      <c r="H1627" s="74"/>
      <c r="J1627" s="66" t="s">
        <v>34</v>
      </c>
      <c r="K1627" s="72" t="s">
        <v>47</v>
      </c>
      <c r="O1627" s="74"/>
      <c r="X1627" s="72" t="s">
        <v>8</v>
      </c>
      <c r="AB1627" s="74"/>
    </row>
    <row r="1628" spans="3:28" ht="15.75" thickBot="1" x14ac:dyDescent="0.3">
      <c r="C1628" s="66" t="s">
        <v>36</v>
      </c>
      <c r="D1628" s="71" t="s">
        <v>3</v>
      </c>
      <c r="E1628" s="88" t="s">
        <v>11</v>
      </c>
      <c r="F1628" s="93"/>
      <c r="G1628" s="71" t="s">
        <v>4</v>
      </c>
      <c r="H1628" s="71" t="s">
        <v>5</v>
      </c>
      <c r="J1628" s="66" t="s">
        <v>36</v>
      </c>
      <c r="K1628" s="72" t="s">
        <v>48</v>
      </c>
      <c r="O1628" s="74"/>
      <c r="X1628" s="72" t="s">
        <v>9</v>
      </c>
      <c r="AB1628" s="74"/>
    </row>
    <row r="1629" spans="3:28" ht="15.75" thickBot="1" x14ac:dyDescent="0.3">
      <c r="D1629" s="94">
        <v>17</v>
      </c>
      <c r="E1629" s="95" t="s">
        <v>37</v>
      </c>
      <c r="F1629" s="96"/>
      <c r="G1629" s="97">
        <v>500</v>
      </c>
      <c r="H1629" s="98">
        <f>D1629*G1629</f>
        <v>8500</v>
      </c>
      <c r="K1629" s="72" t="s">
        <v>49</v>
      </c>
      <c r="O1629" s="74"/>
      <c r="X1629" s="72" t="s">
        <v>10</v>
      </c>
      <c r="AB1629" s="74"/>
    </row>
    <row r="1630" spans="3:28" ht="16.5" thickTop="1" thickBot="1" x14ac:dyDescent="0.3">
      <c r="D1630" s="94"/>
      <c r="E1630" s="99"/>
      <c r="F1630" s="100"/>
      <c r="G1630" s="97"/>
      <c r="H1630" s="98">
        <f>D1630*G1630</f>
        <v>0</v>
      </c>
      <c r="K1630" s="72"/>
      <c r="O1630" s="74"/>
      <c r="X1630" s="72"/>
      <c r="AB1630" s="74"/>
    </row>
    <row r="1631" spans="3:28" ht="16.5" thickTop="1" thickBot="1" x14ac:dyDescent="0.3">
      <c r="D1631" s="94"/>
      <c r="E1631" s="99"/>
      <c r="F1631" s="100"/>
      <c r="G1631" s="97"/>
      <c r="H1631" s="98"/>
      <c r="K1631" s="71" t="s">
        <v>3</v>
      </c>
      <c r="L1631" s="88" t="s">
        <v>11</v>
      </c>
      <c r="M1631" s="93"/>
      <c r="N1631" s="71" t="s">
        <v>4</v>
      </c>
      <c r="O1631" s="71" t="s">
        <v>5</v>
      </c>
      <c r="X1631" s="71" t="s">
        <v>3</v>
      </c>
      <c r="Y1631" s="88" t="s">
        <v>11</v>
      </c>
      <c r="Z1631" s="93"/>
      <c r="AA1631" s="71" t="s">
        <v>4</v>
      </c>
      <c r="AB1631" s="70" t="s">
        <v>5</v>
      </c>
    </row>
    <row r="1632" spans="3:28" ht="16.5" thickTop="1" thickBot="1" x14ac:dyDescent="0.3">
      <c r="D1632" s="101"/>
      <c r="E1632" s="75"/>
      <c r="F1632" s="92"/>
      <c r="G1632" s="102"/>
      <c r="H1632" s="98"/>
      <c r="K1632" s="94">
        <v>20</v>
      </c>
      <c r="L1632" s="95" t="s">
        <v>21</v>
      </c>
      <c r="M1632" s="96"/>
      <c r="N1632" s="97">
        <v>800</v>
      </c>
      <c r="O1632" s="98">
        <f>K1632*N1632</f>
        <v>16000</v>
      </c>
      <c r="X1632" s="103"/>
      <c r="Y1632" s="104"/>
      <c r="Z1632" s="105"/>
      <c r="AA1632" s="103"/>
      <c r="AB1632" s="103"/>
    </row>
    <row r="1633" spans="3:28" ht="16.5" thickTop="1" thickBot="1" x14ac:dyDescent="0.3">
      <c r="D1633" s="72" t="s">
        <v>12</v>
      </c>
      <c r="F1633" s="80"/>
      <c r="G1633" s="79" t="s">
        <v>0</v>
      </c>
      <c r="H1633" s="106">
        <f>SUM(H1629:H1632)</f>
        <v>8500</v>
      </c>
      <c r="K1633" s="94"/>
      <c r="L1633" s="99"/>
      <c r="M1633" s="100"/>
      <c r="N1633" s="97"/>
      <c r="O1633" s="98">
        <f>K1633*N1633</f>
        <v>0</v>
      </c>
      <c r="X1633" s="103"/>
      <c r="Y1633" s="107"/>
      <c r="Z1633" s="108"/>
      <c r="AA1633" s="103"/>
      <c r="AB1633" s="103"/>
    </row>
    <row r="1634" spans="3:28" ht="16.5" thickTop="1" thickBot="1" x14ac:dyDescent="0.3">
      <c r="D1634" s="72" t="s">
        <v>39</v>
      </c>
      <c r="E1634" s="66" t="s">
        <v>40</v>
      </c>
      <c r="F1634" s="80"/>
      <c r="G1634" s="79" t="s">
        <v>1</v>
      </c>
      <c r="H1634" s="109">
        <f>H1633*19%</f>
        <v>1615</v>
      </c>
      <c r="K1634" s="94"/>
      <c r="L1634" s="99"/>
      <c r="M1634" s="100"/>
      <c r="N1634" s="97"/>
      <c r="O1634" s="98"/>
      <c r="X1634" s="103"/>
      <c r="Y1634" s="107"/>
      <c r="Z1634" s="108"/>
      <c r="AA1634" s="103"/>
      <c r="AB1634" s="103"/>
    </row>
    <row r="1635" spans="3:28" ht="15.75" thickBot="1" x14ac:dyDescent="0.3">
      <c r="D1635" s="75"/>
      <c r="E1635" s="77" t="s">
        <v>13</v>
      </c>
      <c r="F1635" s="110" t="s">
        <v>41</v>
      </c>
      <c r="G1635" s="111" t="s">
        <v>38</v>
      </c>
      <c r="H1635" s="112">
        <f>+H1633+H1634</f>
        <v>10115</v>
      </c>
      <c r="K1635" s="101"/>
      <c r="L1635" s="75"/>
      <c r="M1635" s="92"/>
      <c r="N1635" s="102"/>
      <c r="O1635" s="98"/>
      <c r="X1635" s="103"/>
      <c r="Y1635" s="77"/>
      <c r="Z1635" s="110"/>
      <c r="AA1635" s="113"/>
      <c r="AB1635" s="113"/>
    </row>
    <row r="1636" spans="3:28" ht="15.75" thickBot="1" x14ac:dyDescent="0.3">
      <c r="K1636" s="72" t="s">
        <v>12</v>
      </c>
      <c r="M1636" s="80"/>
      <c r="N1636" s="79" t="s">
        <v>0</v>
      </c>
      <c r="O1636" s="106">
        <f>SUM(O1632:O1635)</f>
        <v>16000</v>
      </c>
      <c r="X1636" s="72" t="s">
        <v>12</v>
      </c>
      <c r="Z1636" s="80"/>
      <c r="AA1636" s="79" t="s">
        <v>0</v>
      </c>
      <c r="AB1636" s="81"/>
    </row>
    <row r="1637" spans="3:28" ht="15.75" thickBot="1" x14ac:dyDescent="0.3">
      <c r="D1637" s="66" t="s">
        <v>54</v>
      </c>
      <c r="K1637" s="72" t="s">
        <v>50</v>
      </c>
      <c r="L1637" s="66" t="s">
        <v>51</v>
      </c>
      <c r="M1637" s="80"/>
      <c r="N1637" s="79" t="s">
        <v>1</v>
      </c>
      <c r="O1637" s="109">
        <f>O1636*19%</f>
        <v>3040</v>
      </c>
      <c r="X1637" s="72"/>
      <c r="Z1637" s="80"/>
      <c r="AA1637" s="79" t="s">
        <v>1</v>
      </c>
      <c r="AB1637" s="81"/>
    </row>
    <row r="1638" spans="3:28" ht="15.75" thickBot="1" x14ac:dyDescent="0.3">
      <c r="D1638" s="66" t="s">
        <v>55</v>
      </c>
      <c r="E1638" s="66" t="s">
        <v>76</v>
      </c>
      <c r="K1638" s="75"/>
      <c r="L1638" s="77" t="s">
        <v>13</v>
      </c>
      <c r="M1638" s="110" t="s">
        <v>52</v>
      </c>
      <c r="N1638" s="111" t="s">
        <v>38</v>
      </c>
      <c r="O1638" s="112">
        <f>+O1636+O1637</f>
        <v>19040</v>
      </c>
      <c r="X1638" s="75"/>
      <c r="Y1638" s="77" t="s">
        <v>13</v>
      </c>
      <c r="Z1638" s="110"/>
      <c r="AA1638" s="111" t="s">
        <v>2</v>
      </c>
      <c r="AB1638" s="92"/>
    </row>
    <row r="1639" spans="3:28" ht="15.75" thickBot="1" x14ac:dyDescent="0.3"/>
    <row r="1640" spans="3:28" x14ac:dyDescent="0.25">
      <c r="D1640" s="114" t="s">
        <v>56</v>
      </c>
      <c r="E1640" s="69" t="s">
        <v>57</v>
      </c>
      <c r="F1640" s="69" t="s">
        <v>6</v>
      </c>
      <c r="G1640" s="69" t="s">
        <v>17</v>
      </c>
      <c r="H1640" s="69" t="s">
        <v>72</v>
      </c>
    </row>
    <row r="1641" spans="3:28" x14ac:dyDescent="0.25">
      <c r="D1641" s="115">
        <v>2340</v>
      </c>
      <c r="E1641" s="115" t="s">
        <v>58</v>
      </c>
      <c r="F1641" s="115" t="s">
        <v>59</v>
      </c>
      <c r="G1641" s="116">
        <f>+H1633</f>
        <v>8500</v>
      </c>
      <c r="H1641" s="116">
        <f>+H1634</f>
        <v>1615</v>
      </c>
      <c r="K1641" s="66" t="s">
        <v>64</v>
      </c>
    </row>
    <row r="1642" spans="3:28" ht="15.75" thickBot="1" x14ac:dyDescent="0.3">
      <c r="D1642" s="103"/>
      <c r="E1642" s="103"/>
      <c r="F1642" s="103"/>
      <c r="G1642" s="103"/>
      <c r="H1642" s="103"/>
    </row>
    <row r="1643" spans="3:28" ht="15.75" thickBot="1" x14ac:dyDescent="0.3">
      <c r="C1643" s="68" t="s">
        <v>22</v>
      </c>
      <c r="D1643" s="77"/>
      <c r="E1643" s="77"/>
      <c r="F1643" s="77" t="s">
        <v>24</v>
      </c>
      <c r="G1643" s="117">
        <f>SUM(G1641:G1642)</f>
        <v>8500</v>
      </c>
      <c r="H1643" s="117">
        <f>SUM(H1641:H1642)</f>
        <v>1615</v>
      </c>
      <c r="I1643" s="70" t="s">
        <v>18</v>
      </c>
      <c r="K1643" s="68" t="s">
        <v>65</v>
      </c>
      <c r="L1643" s="69"/>
      <c r="M1643" s="70" t="s">
        <v>66</v>
      </c>
    </row>
    <row r="1644" spans="3:28" ht="15.75" thickBot="1" x14ac:dyDescent="0.3">
      <c r="C1644" s="118">
        <v>43961</v>
      </c>
      <c r="G1644" s="119"/>
      <c r="H1644" s="119"/>
      <c r="I1644" s="116">
        <f>+H1635</f>
        <v>10115</v>
      </c>
      <c r="K1644" s="120">
        <f>+G1650</f>
        <v>16000</v>
      </c>
      <c r="L1644" s="77"/>
      <c r="M1644" s="121">
        <f>+H1650</f>
        <v>3040</v>
      </c>
    </row>
    <row r="1645" spans="3:28" x14ac:dyDescent="0.25">
      <c r="C1645" s="103"/>
      <c r="G1645" s="119"/>
      <c r="H1645" s="119"/>
      <c r="I1645" s="103"/>
      <c r="K1645" s="72" t="s">
        <v>67</v>
      </c>
      <c r="M1645" s="74" t="s">
        <v>68</v>
      </c>
    </row>
    <row r="1646" spans="3:28" ht="15.75" thickBot="1" x14ac:dyDescent="0.3">
      <c r="C1646" s="75"/>
      <c r="D1646" s="66" t="s">
        <v>60</v>
      </c>
      <c r="E1646" s="66" t="s">
        <v>76</v>
      </c>
      <c r="I1646" s="117">
        <f>SUM(I1644:I1645)</f>
        <v>10115</v>
      </c>
      <c r="K1646" s="120">
        <f>+G1643</f>
        <v>8500</v>
      </c>
      <c r="L1646" s="77"/>
      <c r="M1646" s="121">
        <f>+H1643</f>
        <v>1615</v>
      </c>
    </row>
    <row r="1647" spans="3:28" x14ac:dyDescent="0.25">
      <c r="D1647" s="114" t="s">
        <v>56</v>
      </c>
      <c r="E1647" s="69" t="s">
        <v>61</v>
      </c>
      <c r="F1647" s="69" t="s">
        <v>6</v>
      </c>
      <c r="G1647" s="69" t="s">
        <v>17</v>
      </c>
      <c r="H1647" s="69" t="s">
        <v>71</v>
      </c>
      <c r="I1647" s="119"/>
      <c r="M1647" s="119">
        <f>+M1644-M1646</f>
        <v>1425</v>
      </c>
    </row>
    <row r="1648" spans="3:28" x14ac:dyDescent="0.25">
      <c r="D1648" s="115">
        <v>1</v>
      </c>
      <c r="E1648" s="115" t="s">
        <v>62</v>
      </c>
      <c r="F1648" s="115" t="s">
        <v>63</v>
      </c>
      <c r="G1648" s="116">
        <f>+O1636</f>
        <v>16000</v>
      </c>
      <c r="H1648" s="116">
        <f>+O1637</f>
        <v>3040</v>
      </c>
      <c r="I1648" s="119"/>
    </row>
    <row r="1649" spans="3:28" ht="15.75" thickBot="1" x14ac:dyDescent="0.3">
      <c r="D1649" s="103"/>
      <c r="E1649" s="103"/>
      <c r="F1649" s="103"/>
      <c r="G1649" s="103"/>
      <c r="H1649" s="103"/>
      <c r="K1649" s="87" t="s">
        <v>69</v>
      </c>
      <c r="L1649" s="87" t="s">
        <v>73</v>
      </c>
      <c r="M1649" s="122">
        <f>+M1647</f>
        <v>1425</v>
      </c>
    </row>
    <row r="1650" spans="3:28" ht="15.75" thickBot="1" x14ac:dyDescent="0.3">
      <c r="C1650" s="68" t="s">
        <v>22</v>
      </c>
      <c r="D1650" s="77"/>
      <c r="E1650" s="77"/>
      <c r="F1650" s="77" t="s">
        <v>24</v>
      </c>
      <c r="G1650" s="117">
        <f>SUM(G1648:G1649)</f>
        <v>16000</v>
      </c>
      <c r="H1650" s="117">
        <f>SUM(H1648:H1649)</f>
        <v>3040</v>
      </c>
      <c r="I1650" s="70" t="s">
        <v>18</v>
      </c>
    </row>
    <row r="1651" spans="3:28" x14ac:dyDescent="0.25">
      <c r="C1651" s="118">
        <v>43968</v>
      </c>
      <c r="I1651" s="116">
        <f>+O1638</f>
        <v>19040</v>
      </c>
      <c r="K1651" s="66" t="s">
        <v>70</v>
      </c>
      <c r="M1651" s="122">
        <v>0</v>
      </c>
    </row>
    <row r="1652" spans="3:28" x14ac:dyDescent="0.25">
      <c r="C1652" s="103"/>
      <c r="I1652" s="103"/>
    </row>
    <row r="1653" spans="3:28" ht="15.75" thickBot="1" x14ac:dyDescent="0.3">
      <c r="C1653" s="75"/>
      <c r="I1653" s="117">
        <f>SUM(I1651:I1652)</f>
        <v>19040</v>
      </c>
    </row>
    <row r="1655" spans="3:28" ht="15.75" thickBot="1" x14ac:dyDescent="0.3">
      <c r="E1655" s="66" t="s">
        <v>25</v>
      </c>
    </row>
    <row r="1656" spans="3:28" x14ac:dyDescent="0.25">
      <c r="D1656" s="68" t="s">
        <v>26</v>
      </c>
      <c r="E1656" s="69"/>
      <c r="F1656" s="69"/>
      <c r="G1656" s="68" t="s">
        <v>29</v>
      </c>
      <c r="H1656" s="70"/>
    </row>
    <row r="1657" spans="3:28" x14ac:dyDescent="0.25">
      <c r="C1657" s="66" t="s">
        <v>75</v>
      </c>
      <c r="D1657" s="72" t="s">
        <v>27</v>
      </c>
      <c r="F1657" s="80"/>
      <c r="G1657" s="90" t="s">
        <v>6</v>
      </c>
      <c r="H1657" s="81" t="s">
        <v>23</v>
      </c>
    </row>
    <row r="1658" spans="3:28" ht="15.75" thickBot="1" x14ac:dyDescent="0.3">
      <c r="D1658" s="72" t="s">
        <v>28</v>
      </c>
      <c r="F1658" s="80"/>
      <c r="G1658" s="91"/>
      <c r="H1658" s="92"/>
      <c r="K1658" s="66" t="s">
        <v>42</v>
      </c>
    </row>
    <row r="1659" spans="3:28" x14ac:dyDescent="0.25">
      <c r="C1659" s="66" t="s">
        <v>34</v>
      </c>
      <c r="D1659" s="72"/>
      <c r="F1659" s="80"/>
      <c r="G1659" s="80"/>
      <c r="H1659" s="81"/>
      <c r="J1659" s="66" t="s">
        <v>34</v>
      </c>
      <c r="K1659" s="68" t="s">
        <v>43</v>
      </c>
      <c r="L1659" s="69"/>
      <c r="M1659" s="69"/>
      <c r="N1659" s="68" t="s">
        <v>53</v>
      </c>
      <c r="O1659" s="70"/>
      <c r="X1659" s="68" t="s">
        <v>14</v>
      </c>
      <c r="Y1659" s="69"/>
      <c r="Z1659" s="69"/>
      <c r="AA1659" s="68" t="s">
        <v>19</v>
      </c>
      <c r="AB1659" s="70"/>
    </row>
    <row r="1660" spans="3:28" x14ac:dyDescent="0.25">
      <c r="C1660" s="66" t="s">
        <v>35</v>
      </c>
      <c r="D1660" s="72" t="s">
        <v>30</v>
      </c>
      <c r="H1660" s="74"/>
      <c r="J1660" s="66" t="s">
        <v>35</v>
      </c>
      <c r="K1660" s="72" t="s">
        <v>44</v>
      </c>
      <c r="M1660" s="80"/>
      <c r="N1660" s="90" t="s">
        <v>6</v>
      </c>
      <c r="O1660" s="81" t="s">
        <v>20</v>
      </c>
      <c r="X1660" s="72" t="s">
        <v>15</v>
      </c>
      <c r="Z1660" s="80"/>
      <c r="AA1660" s="90" t="s">
        <v>6</v>
      </c>
      <c r="AB1660" s="81"/>
    </row>
    <row r="1661" spans="3:28" ht="15.75" thickBot="1" x14ac:dyDescent="0.3">
      <c r="D1661" s="72" t="s">
        <v>31</v>
      </c>
      <c r="H1661" s="74"/>
      <c r="K1661" s="72" t="s">
        <v>45</v>
      </c>
      <c r="M1661" s="80"/>
      <c r="N1661" s="91"/>
      <c r="O1661" s="92"/>
      <c r="X1661" s="72" t="s">
        <v>16</v>
      </c>
      <c r="Z1661" s="80"/>
      <c r="AA1661" s="91"/>
      <c r="AB1661" s="92"/>
    </row>
    <row r="1662" spans="3:28" x14ac:dyDescent="0.25">
      <c r="D1662" s="72" t="s">
        <v>32</v>
      </c>
      <c r="H1662" s="74"/>
      <c r="K1662" s="72"/>
      <c r="M1662" s="80"/>
      <c r="N1662" s="80"/>
      <c r="O1662" s="81"/>
      <c r="X1662" s="72"/>
      <c r="Z1662" s="80"/>
      <c r="AA1662" s="80"/>
      <c r="AB1662" s="81"/>
    </row>
    <row r="1663" spans="3:28" x14ac:dyDescent="0.25">
      <c r="D1663" s="72" t="s">
        <v>33</v>
      </c>
      <c r="H1663" s="74"/>
      <c r="K1663" s="72" t="s">
        <v>46</v>
      </c>
      <c r="O1663" s="74"/>
      <c r="X1663" s="72" t="s">
        <v>7</v>
      </c>
      <c r="AB1663" s="74"/>
    </row>
    <row r="1664" spans="3:28" ht="15.75" thickBot="1" x14ac:dyDescent="0.3">
      <c r="C1664" s="66" t="s">
        <v>34</v>
      </c>
      <c r="D1664" s="72"/>
      <c r="H1664" s="74"/>
      <c r="J1664" s="66" t="s">
        <v>34</v>
      </c>
      <c r="K1664" s="72" t="s">
        <v>47</v>
      </c>
      <c r="O1664" s="74"/>
      <c r="X1664" s="72" t="s">
        <v>8</v>
      </c>
      <c r="AB1664" s="74"/>
    </row>
    <row r="1665" spans="3:28" ht="15.75" thickBot="1" x14ac:dyDescent="0.3">
      <c r="C1665" s="66" t="s">
        <v>36</v>
      </c>
      <c r="D1665" s="71" t="s">
        <v>3</v>
      </c>
      <c r="E1665" s="88" t="s">
        <v>11</v>
      </c>
      <c r="F1665" s="93"/>
      <c r="G1665" s="71" t="s">
        <v>4</v>
      </c>
      <c r="H1665" s="71" t="s">
        <v>5</v>
      </c>
      <c r="J1665" s="66" t="s">
        <v>36</v>
      </c>
      <c r="K1665" s="72" t="s">
        <v>48</v>
      </c>
      <c r="O1665" s="74"/>
      <c r="X1665" s="72" t="s">
        <v>9</v>
      </c>
      <c r="AB1665" s="74"/>
    </row>
    <row r="1666" spans="3:28" ht="15.75" thickBot="1" x14ac:dyDescent="0.3">
      <c r="D1666" s="94">
        <v>25</v>
      </c>
      <c r="E1666" s="95" t="s">
        <v>37</v>
      </c>
      <c r="F1666" s="96"/>
      <c r="G1666" s="97">
        <v>500</v>
      </c>
      <c r="H1666" s="98">
        <f>D1666*G1666</f>
        <v>12500</v>
      </c>
      <c r="K1666" s="72" t="s">
        <v>49</v>
      </c>
      <c r="O1666" s="74"/>
      <c r="X1666" s="72" t="s">
        <v>10</v>
      </c>
      <c r="AB1666" s="74"/>
    </row>
    <row r="1667" spans="3:28" ht="16.5" thickTop="1" thickBot="1" x14ac:dyDescent="0.3">
      <c r="D1667" s="94"/>
      <c r="E1667" s="99"/>
      <c r="F1667" s="100"/>
      <c r="G1667" s="97"/>
      <c r="H1667" s="98">
        <f>D1667*G1667</f>
        <v>0</v>
      </c>
      <c r="K1667" s="72"/>
      <c r="O1667" s="74"/>
      <c r="X1667" s="72"/>
      <c r="AB1667" s="74"/>
    </row>
    <row r="1668" spans="3:28" ht="16.5" thickTop="1" thickBot="1" x14ac:dyDescent="0.3">
      <c r="D1668" s="94"/>
      <c r="E1668" s="99"/>
      <c r="F1668" s="100"/>
      <c r="G1668" s="97"/>
      <c r="H1668" s="98"/>
      <c r="K1668" s="71" t="s">
        <v>3</v>
      </c>
      <c r="L1668" s="88" t="s">
        <v>11</v>
      </c>
      <c r="M1668" s="93"/>
      <c r="N1668" s="71" t="s">
        <v>4</v>
      </c>
      <c r="O1668" s="71" t="s">
        <v>5</v>
      </c>
      <c r="X1668" s="71" t="s">
        <v>3</v>
      </c>
      <c r="Y1668" s="88" t="s">
        <v>11</v>
      </c>
      <c r="Z1668" s="93"/>
      <c r="AA1668" s="71" t="s">
        <v>4</v>
      </c>
      <c r="AB1668" s="70" t="s">
        <v>5</v>
      </c>
    </row>
    <row r="1669" spans="3:28" ht="16.5" thickTop="1" thickBot="1" x14ac:dyDescent="0.3">
      <c r="D1669" s="101"/>
      <c r="E1669" s="75"/>
      <c r="F1669" s="92"/>
      <c r="G1669" s="102"/>
      <c r="H1669" s="98"/>
      <c r="K1669" s="94">
        <v>25</v>
      </c>
      <c r="L1669" s="95" t="s">
        <v>21</v>
      </c>
      <c r="M1669" s="96"/>
      <c r="N1669" s="97">
        <v>500</v>
      </c>
      <c r="O1669" s="98">
        <f>K1669*N1669</f>
        <v>12500</v>
      </c>
      <c r="X1669" s="103"/>
      <c r="Y1669" s="104"/>
      <c r="Z1669" s="105"/>
      <c r="AA1669" s="103"/>
      <c r="AB1669" s="103"/>
    </row>
    <row r="1670" spans="3:28" ht="16.5" thickTop="1" thickBot="1" x14ac:dyDescent="0.3">
      <c r="D1670" s="72" t="s">
        <v>12</v>
      </c>
      <c r="F1670" s="80"/>
      <c r="G1670" s="79" t="s">
        <v>0</v>
      </c>
      <c r="H1670" s="106">
        <f>SUM(H1666:H1669)</f>
        <v>12500</v>
      </c>
      <c r="K1670" s="94"/>
      <c r="L1670" s="99"/>
      <c r="M1670" s="100"/>
      <c r="N1670" s="97"/>
      <c r="O1670" s="98">
        <f>K1670*N1670</f>
        <v>0</v>
      </c>
      <c r="X1670" s="103"/>
      <c r="Y1670" s="107"/>
      <c r="Z1670" s="108"/>
      <c r="AA1670" s="103"/>
      <c r="AB1670" s="103"/>
    </row>
    <row r="1671" spans="3:28" ht="16.5" thickTop="1" thickBot="1" x14ac:dyDescent="0.3">
      <c r="D1671" s="72" t="s">
        <v>39</v>
      </c>
      <c r="E1671" s="66" t="s">
        <v>40</v>
      </c>
      <c r="F1671" s="80"/>
      <c r="G1671" s="79" t="s">
        <v>1</v>
      </c>
      <c r="H1671" s="109">
        <f>H1670*19%</f>
        <v>2375</v>
      </c>
      <c r="K1671" s="94"/>
      <c r="L1671" s="99"/>
      <c r="M1671" s="100"/>
      <c r="N1671" s="97"/>
      <c r="O1671" s="98"/>
      <c r="X1671" s="103"/>
      <c r="Y1671" s="107"/>
      <c r="Z1671" s="108"/>
      <c r="AA1671" s="103"/>
      <c r="AB1671" s="103"/>
    </row>
    <row r="1672" spans="3:28" ht="15.75" thickBot="1" x14ac:dyDescent="0.3">
      <c r="D1672" s="75"/>
      <c r="E1672" s="77" t="s">
        <v>13</v>
      </c>
      <c r="F1672" s="110" t="s">
        <v>41</v>
      </c>
      <c r="G1672" s="111" t="s">
        <v>38</v>
      </c>
      <c r="H1672" s="112">
        <f>+H1670+H1671</f>
        <v>14875</v>
      </c>
      <c r="K1672" s="101"/>
      <c r="L1672" s="75"/>
      <c r="M1672" s="92"/>
      <c r="N1672" s="102"/>
      <c r="O1672" s="98"/>
      <c r="X1672" s="103"/>
      <c r="Y1672" s="77"/>
      <c r="Z1672" s="110"/>
      <c r="AA1672" s="113"/>
      <c r="AB1672" s="113"/>
    </row>
    <row r="1673" spans="3:28" ht="15.75" thickBot="1" x14ac:dyDescent="0.3">
      <c r="K1673" s="72" t="s">
        <v>12</v>
      </c>
      <c r="M1673" s="80"/>
      <c r="N1673" s="79" t="s">
        <v>0</v>
      </c>
      <c r="O1673" s="106">
        <f>SUM(O1669:O1672)</f>
        <v>12500</v>
      </c>
      <c r="X1673" s="72" t="s">
        <v>12</v>
      </c>
      <c r="Z1673" s="80"/>
      <c r="AA1673" s="79" t="s">
        <v>0</v>
      </c>
      <c r="AB1673" s="81"/>
    </row>
    <row r="1674" spans="3:28" ht="15.75" thickBot="1" x14ac:dyDescent="0.3">
      <c r="D1674" s="66" t="s">
        <v>54</v>
      </c>
      <c r="K1674" s="72" t="s">
        <v>50</v>
      </c>
      <c r="L1674" s="66" t="s">
        <v>51</v>
      </c>
      <c r="M1674" s="80"/>
      <c r="N1674" s="79" t="s">
        <v>1</v>
      </c>
      <c r="O1674" s="109">
        <f>O1673*19%</f>
        <v>2375</v>
      </c>
      <c r="X1674" s="72"/>
      <c r="Z1674" s="80"/>
      <c r="AA1674" s="79" t="s">
        <v>1</v>
      </c>
      <c r="AB1674" s="81"/>
    </row>
    <row r="1675" spans="3:28" ht="15.75" thickBot="1" x14ac:dyDescent="0.3">
      <c r="D1675" s="66" t="s">
        <v>55</v>
      </c>
      <c r="K1675" s="75"/>
      <c r="L1675" s="77" t="s">
        <v>13</v>
      </c>
      <c r="M1675" s="110" t="s">
        <v>52</v>
      </c>
      <c r="N1675" s="111" t="s">
        <v>38</v>
      </c>
      <c r="O1675" s="112">
        <f>+O1673+O1674</f>
        <v>14875</v>
      </c>
      <c r="X1675" s="75"/>
      <c r="Y1675" s="77" t="s">
        <v>13</v>
      </c>
      <c r="Z1675" s="110"/>
      <c r="AA1675" s="111" t="s">
        <v>2</v>
      </c>
      <c r="AB1675" s="92"/>
    </row>
    <row r="1676" spans="3:28" ht="15.75" thickBot="1" x14ac:dyDescent="0.3"/>
    <row r="1677" spans="3:28" x14ac:dyDescent="0.25">
      <c r="D1677" s="114" t="s">
        <v>56</v>
      </c>
      <c r="E1677" s="69" t="s">
        <v>57</v>
      </c>
      <c r="F1677" s="69" t="s">
        <v>6</v>
      </c>
      <c r="G1677" s="69" t="s">
        <v>17</v>
      </c>
      <c r="H1677" s="69" t="s">
        <v>72</v>
      </c>
    </row>
    <row r="1678" spans="3:28" x14ac:dyDescent="0.25">
      <c r="D1678" s="115">
        <v>2340</v>
      </c>
      <c r="E1678" s="115" t="s">
        <v>58</v>
      </c>
      <c r="F1678" s="115" t="s">
        <v>59</v>
      </c>
      <c r="G1678" s="116">
        <f>+H1670</f>
        <v>12500</v>
      </c>
      <c r="H1678" s="116">
        <f>+H1671</f>
        <v>2375</v>
      </c>
      <c r="K1678" s="66" t="s">
        <v>64</v>
      </c>
    </row>
    <row r="1679" spans="3:28" ht="15.75" thickBot="1" x14ac:dyDescent="0.3">
      <c r="D1679" s="103"/>
      <c r="E1679" s="103"/>
      <c r="F1679" s="103"/>
      <c r="G1679" s="103"/>
      <c r="H1679" s="103"/>
    </row>
    <row r="1680" spans="3:28" ht="15.75" thickBot="1" x14ac:dyDescent="0.3">
      <c r="C1680" s="68" t="s">
        <v>22</v>
      </c>
      <c r="D1680" s="77"/>
      <c r="E1680" s="77"/>
      <c r="F1680" s="77" t="s">
        <v>24</v>
      </c>
      <c r="G1680" s="117">
        <f>SUM(G1678:G1679)</f>
        <v>12500</v>
      </c>
      <c r="H1680" s="117">
        <f>SUM(H1678:H1679)</f>
        <v>2375</v>
      </c>
      <c r="I1680" s="70" t="s">
        <v>18</v>
      </c>
      <c r="K1680" s="68" t="s">
        <v>65</v>
      </c>
      <c r="L1680" s="69"/>
      <c r="M1680" s="70" t="s">
        <v>66</v>
      </c>
    </row>
    <row r="1681" spans="3:13" ht="15.75" thickBot="1" x14ac:dyDescent="0.3">
      <c r="C1681" s="118">
        <v>43961</v>
      </c>
      <c r="G1681" s="119"/>
      <c r="H1681" s="119"/>
      <c r="I1681" s="116">
        <f>+H1672</f>
        <v>14875</v>
      </c>
      <c r="K1681" s="120">
        <f>+G1687</f>
        <v>12500</v>
      </c>
      <c r="L1681" s="77"/>
      <c r="M1681" s="121">
        <f>+H1687</f>
        <v>2375</v>
      </c>
    </row>
    <row r="1682" spans="3:13" x14ac:dyDescent="0.25">
      <c r="C1682" s="103"/>
      <c r="G1682" s="119"/>
      <c r="H1682" s="119"/>
      <c r="I1682" s="103"/>
      <c r="K1682" s="72" t="s">
        <v>67</v>
      </c>
      <c r="M1682" s="74" t="s">
        <v>68</v>
      </c>
    </row>
    <row r="1683" spans="3:13" ht="15.75" thickBot="1" x14ac:dyDescent="0.3">
      <c r="C1683" s="75"/>
      <c r="D1683" s="66" t="s">
        <v>60</v>
      </c>
      <c r="I1683" s="117">
        <f>SUM(I1681:I1682)</f>
        <v>14875</v>
      </c>
      <c r="K1683" s="120">
        <f>+G1680</f>
        <v>12500</v>
      </c>
      <c r="L1683" s="77"/>
      <c r="M1683" s="121">
        <f>+H1680</f>
        <v>2375</v>
      </c>
    </row>
    <row r="1684" spans="3:13" x14ac:dyDescent="0.25">
      <c r="D1684" s="114" t="s">
        <v>56</v>
      </c>
      <c r="E1684" s="69" t="s">
        <v>61</v>
      </c>
      <c r="F1684" s="69" t="s">
        <v>6</v>
      </c>
      <c r="G1684" s="69" t="s">
        <v>17</v>
      </c>
      <c r="H1684" s="69" t="s">
        <v>71</v>
      </c>
      <c r="I1684" s="119"/>
      <c r="M1684" s="119">
        <f>+M1681-M1683</f>
        <v>0</v>
      </c>
    </row>
    <row r="1685" spans="3:13" x14ac:dyDescent="0.25">
      <c r="D1685" s="115">
        <v>1</v>
      </c>
      <c r="E1685" s="115" t="s">
        <v>62</v>
      </c>
      <c r="F1685" s="115" t="s">
        <v>63</v>
      </c>
      <c r="G1685" s="116">
        <f>+O1673</f>
        <v>12500</v>
      </c>
      <c r="H1685" s="116">
        <f>+O1674</f>
        <v>2375</v>
      </c>
      <c r="I1685" s="119"/>
    </row>
    <row r="1686" spans="3:13" ht="15.75" thickBot="1" x14ac:dyDescent="0.3">
      <c r="D1686" s="103"/>
      <c r="E1686" s="103"/>
      <c r="F1686" s="103"/>
      <c r="G1686" s="103"/>
      <c r="H1686" s="103"/>
      <c r="K1686" s="87" t="s">
        <v>69</v>
      </c>
      <c r="L1686" s="87" t="s">
        <v>73</v>
      </c>
      <c r="M1686" s="122">
        <f>+M1684</f>
        <v>0</v>
      </c>
    </row>
    <row r="1687" spans="3:13" ht="15.75" thickBot="1" x14ac:dyDescent="0.3">
      <c r="C1687" s="68" t="s">
        <v>22</v>
      </c>
      <c r="D1687" s="77"/>
      <c r="E1687" s="77"/>
      <c r="F1687" s="77" t="s">
        <v>24</v>
      </c>
      <c r="G1687" s="117">
        <f>SUM(G1685:G1686)</f>
        <v>12500</v>
      </c>
      <c r="H1687" s="117">
        <f>SUM(H1685:H1686)</f>
        <v>2375</v>
      </c>
      <c r="I1687" s="70" t="s">
        <v>18</v>
      </c>
    </row>
    <row r="1688" spans="3:13" x14ac:dyDescent="0.25">
      <c r="C1688" s="118">
        <v>43968</v>
      </c>
      <c r="I1688" s="116">
        <f>+O1675</f>
        <v>14875</v>
      </c>
      <c r="K1688" s="66" t="s">
        <v>70</v>
      </c>
      <c r="M1688" s="122">
        <v>0</v>
      </c>
    </row>
    <row r="1689" spans="3:13" x14ac:dyDescent="0.25">
      <c r="C1689" s="103"/>
      <c r="I1689" s="103"/>
    </row>
    <row r="1690" spans="3:13" ht="15.75" thickBot="1" x14ac:dyDescent="0.3">
      <c r="C1690" s="75"/>
      <c r="I1690" s="117">
        <f>SUM(I1688:I1689)</f>
        <v>14875</v>
      </c>
    </row>
  </sheetData>
  <pageMargins left="0.25" right="0.25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28-8-2020</vt:lpstr>
      <vt:lpstr>26-8-2020</vt:lpstr>
      <vt:lpstr>06-8-2020</vt:lpstr>
      <vt:lpstr>3E  30 JUNIO 2020 (2)</vt:lpstr>
      <vt:lpstr>3E  30 JUNIO 2020</vt:lpstr>
      <vt:lpstr>Hoja1</vt:lpstr>
      <vt:lpstr>'06-8-2020'!Área_de_impresión</vt:lpstr>
      <vt:lpstr>'26-8-2020'!Área_de_impresión</vt:lpstr>
      <vt:lpstr>'28-8-2020'!Área_de_impresión</vt:lpstr>
      <vt:lpstr>'3E  30 JUNIO 2020'!Área_de_impresión</vt:lpstr>
      <vt:lpstr>'3E  30 JUNIO 2020 (2)'!Área_de_impresión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O</dc:creator>
  <cp:lastModifiedBy>Leila Pino</cp:lastModifiedBy>
  <cp:lastPrinted>2020-08-30T22:16:08Z</cp:lastPrinted>
  <dcterms:created xsi:type="dcterms:W3CDTF">2013-10-15T13:58:51Z</dcterms:created>
  <dcterms:modified xsi:type="dcterms:W3CDTF">2020-08-30T22:16:13Z</dcterms:modified>
</cp:coreProperties>
</file>