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EILA\Documents\2020\GUÍAS DE APRENDIZAJE 2020\GUÍAS DE APRENDIZAJE AGOSTO\3E\"/>
    </mc:Choice>
  </mc:AlternateContent>
  <xr:revisionPtr revIDLastSave="0" documentId="13_ncr:1_{A3AC2828-12D6-4B1B-B13A-8C5887EDC441}" xr6:coauthVersionLast="45" xr6:coauthVersionMax="45" xr10:uidLastSave="{00000000-0000-0000-0000-000000000000}"/>
  <bookViews>
    <workbookView xWindow="-120" yWindow="-120" windowWidth="20730" windowHeight="11160" activeTab="1" xr2:uid="{00000000-000D-0000-FFFF-FFFF00000000}"/>
  </bookViews>
  <sheets>
    <sheet name="3E  30 JUNIO 2020 (2)" sheetId="12" r:id="rId1"/>
    <sheet name="3E  30 JUNIO 2020" sheetId="11" r:id="rId2"/>
    <sheet name="Hoja1" sheetId="6" r:id="rId3"/>
  </sheets>
  <definedNames>
    <definedName name="_xlnm.Print_Area" localSheetId="1">'3E  30 JUNIO 2020'!$D$1:$O$29</definedName>
    <definedName name="_xlnm.Print_Area" localSheetId="0">'3E  30 JUNIO 2020 (2)'!$A$1:$O$7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19" i="11" l="1"/>
  <c r="F19" i="11"/>
  <c r="E19" i="11"/>
  <c r="F12" i="11"/>
  <c r="G12" i="11" s="1"/>
  <c r="O1669" i="12" l="1"/>
  <c r="O1668" i="12"/>
  <c r="O1672" i="12" s="1"/>
  <c r="H1666" i="12"/>
  <c r="H1665" i="12"/>
  <c r="O1632" i="12"/>
  <c r="O1631" i="12"/>
  <c r="O1635" i="12" s="1"/>
  <c r="H1629" i="12"/>
  <c r="H1628" i="12"/>
  <c r="F27" i="12"/>
  <c r="G21" i="12"/>
  <c r="F21" i="12"/>
  <c r="E21" i="12"/>
  <c r="H19" i="12"/>
  <c r="H21" i="12" s="1"/>
  <c r="H26" i="12" s="1"/>
  <c r="G14" i="12"/>
  <c r="F14" i="12"/>
  <c r="E14" i="12"/>
  <c r="H13" i="12"/>
  <c r="H12" i="12"/>
  <c r="H11" i="12"/>
  <c r="H10" i="12"/>
  <c r="H9" i="12"/>
  <c r="L28" i="11"/>
  <c r="F28" i="11"/>
  <c r="F15" i="12" l="1"/>
  <c r="F22" i="12"/>
  <c r="H1632" i="12"/>
  <c r="H1669" i="12"/>
  <c r="H1671" i="12" s="1"/>
  <c r="I1680" i="12" s="1"/>
  <c r="I1682" i="12" s="1"/>
  <c r="H14" i="12"/>
  <c r="H27" i="12" s="1"/>
  <c r="F23" i="11"/>
  <c r="F16" i="11"/>
  <c r="H1633" i="12"/>
  <c r="H1640" i="12" s="1"/>
  <c r="H1642" i="12" s="1"/>
  <c r="M1645" i="12" s="1"/>
  <c r="G1640" i="12"/>
  <c r="G1642" i="12" s="1"/>
  <c r="K1645" i="12" s="1"/>
  <c r="H1634" i="12"/>
  <c r="I1643" i="12" s="1"/>
  <c r="I1645" i="12" s="1"/>
  <c r="G1647" i="12"/>
  <c r="G1649" i="12" s="1"/>
  <c r="K1643" i="12" s="1"/>
  <c r="O1636" i="12"/>
  <c r="H1647" i="12" s="1"/>
  <c r="H1649" i="12" s="1"/>
  <c r="M1643" i="12" s="1"/>
  <c r="M1646" i="12" s="1"/>
  <c r="M1648" i="12" s="1"/>
  <c r="H1670" i="12"/>
  <c r="H1677" i="12" s="1"/>
  <c r="H1679" i="12" s="1"/>
  <c r="M1682" i="12" s="1"/>
  <c r="G1677" i="12"/>
  <c r="G1679" i="12" s="1"/>
  <c r="K1682" i="12" s="1"/>
  <c r="G1684" i="12"/>
  <c r="G1686" i="12" s="1"/>
  <c r="K1680" i="12" s="1"/>
  <c r="O1673" i="12"/>
  <c r="H1684" i="12" s="1"/>
  <c r="H1686" i="12" s="1"/>
  <c r="M1680" i="12" s="1"/>
  <c r="M1683" i="12" s="1"/>
  <c r="M1685" i="12" s="1"/>
  <c r="H28" i="12"/>
  <c r="O1670" i="11"/>
  <c r="H1667" i="11"/>
  <c r="O1669" i="11"/>
  <c r="O1673" i="11" s="1"/>
  <c r="H1666" i="11"/>
  <c r="H1670" i="11" s="1"/>
  <c r="O1633" i="11"/>
  <c r="H1630" i="11"/>
  <c r="O1632" i="11"/>
  <c r="H1629" i="11"/>
  <c r="O1674" i="12" l="1"/>
  <c r="I1687" i="12" s="1"/>
  <c r="I1689" i="12" s="1"/>
  <c r="O1637" i="12"/>
  <c r="I1650" i="12" s="1"/>
  <c r="I1652" i="12" s="1"/>
  <c r="O1636" i="11"/>
  <c r="G1648" i="11" s="1"/>
  <c r="G1650" i="11" s="1"/>
  <c r="K1644" i="11" s="1"/>
  <c r="G1678" i="11"/>
  <c r="G1680" i="11" s="1"/>
  <c r="K1683" i="11" s="1"/>
  <c r="H1671" i="11"/>
  <c r="H1678" i="11" s="1"/>
  <c r="H1680" i="11" s="1"/>
  <c r="M1683" i="11" s="1"/>
  <c r="O1674" i="11"/>
  <c r="H1685" i="11" s="1"/>
  <c r="H1687" i="11" s="1"/>
  <c r="M1681" i="11" s="1"/>
  <c r="G1685" i="11"/>
  <c r="G1687" i="11" s="1"/>
  <c r="K1681" i="11" s="1"/>
  <c r="H1633" i="11"/>
  <c r="O1637" i="11"/>
  <c r="M1684" i="11" l="1"/>
  <c r="M1686" i="11" s="1"/>
  <c r="O1675" i="11"/>
  <c r="I1688" i="11" s="1"/>
  <c r="I1690" i="11" s="1"/>
  <c r="H1672" i="11"/>
  <c r="I1681" i="11" s="1"/>
  <c r="I1683" i="11" s="1"/>
  <c r="H1634" i="11"/>
  <c r="H1641" i="11" s="1"/>
  <c r="H1643" i="11" s="1"/>
  <c r="M1646" i="11" s="1"/>
  <c r="G1641" i="11"/>
  <c r="G1643" i="11" s="1"/>
  <c r="K1646" i="11" s="1"/>
  <c r="O1638" i="11"/>
  <c r="I1651" i="11" s="1"/>
  <c r="I1653" i="11" s="1"/>
  <c r="H1648" i="11"/>
  <c r="H1650" i="11" s="1"/>
  <c r="H1635" i="11"/>
  <c r="I1644" i="11" s="1"/>
  <c r="I1646" i="11" s="1"/>
  <c r="M1644" i="11" l="1"/>
  <c r="M1647" i="11" s="1"/>
  <c r="M1649" i="11" s="1"/>
</calcChain>
</file>

<file path=xl/sharedStrings.xml><?xml version="1.0" encoding="utf-8"?>
<sst xmlns="http://schemas.openxmlformats.org/spreadsheetml/2006/main" count="540" uniqueCount="133">
  <si>
    <t>NETO $</t>
  </si>
  <si>
    <t>I.V.AS. 19 %</t>
  </si>
  <si>
    <t>TOTAL BRTO</t>
  </si>
  <si>
    <t>CANTIDAD</t>
  </si>
  <si>
    <t>PRECIO</t>
  </si>
  <si>
    <t>TOTAL</t>
  </si>
  <si>
    <t>R.U.T.</t>
  </si>
  <si>
    <t>EN ……………..………..FECHA………..….DE……………..……….2014………………………..</t>
  </si>
  <si>
    <t>Señores………………………………………………….R.U.T……...……..……….…………...…..</t>
  </si>
  <si>
    <t>DOMICILIO……………..……………………………………………….………………………………..</t>
  </si>
  <si>
    <t>GIRO………………………………………………TELEFONO………………….………..</t>
  </si>
  <si>
    <t xml:space="preserve">         DETALLE</t>
  </si>
  <si>
    <t>Nombre                                       R.u.t</t>
  </si>
  <si>
    <t>Firma</t>
  </si>
  <si>
    <t>NOMBRE……………………..……………………………………</t>
  </si>
  <si>
    <t>DOMICILIO…………………………..……………………….</t>
  </si>
  <si>
    <t>GIRO :…………………………..…………………………………</t>
  </si>
  <si>
    <t>NETO</t>
  </si>
  <si>
    <t>BRUTO</t>
  </si>
  <si>
    <t>NOTA DEBITO N°</t>
  </si>
  <si>
    <t>77777777-7</t>
  </si>
  <si>
    <t>ARCHIVADORES</t>
  </si>
  <si>
    <t>FECHA</t>
  </si>
  <si>
    <t>9999999-9</t>
  </si>
  <si>
    <t>TOTALE</t>
  </si>
  <si>
    <t>COMPRA</t>
  </si>
  <si>
    <t>NOMBRE  UNIMARC LTDA</t>
  </si>
  <si>
    <t>DOMICILIO   BALAMACEDA 1200 LA ERENA</t>
  </si>
  <si>
    <t xml:space="preserve">GIRO : SUPERMERCADO  </t>
  </si>
  <si>
    <t xml:space="preserve">       FACTURA N°   2340</t>
  </si>
  <si>
    <t>EN   LA SERENA .FECHA…10 MAYO.DE ….2020</t>
  </si>
  <si>
    <t>Razon Social -Señores    4 D.  R.U.T.   777777777-7</t>
  </si>
  <si>
    <t>DOMICILIO  JUSTO DONOSO  420  LA SERENA.</t>
  </si>
  <si>
    <t>GIRO  COMERCIALIZADORA Y DITRIBUIDORA LTDA   TELEFONO   9000000000</t>
  </si>
  <si>
    <t>DATOS DEL</t>
  </si>
  <si>
    <t>QUE VENDE</t>
  </si>
  <si>
    <t>QUE COMPRA</t>
  </si>
  <si>
    <t>CUADERNO 100 HOJAS</t>
  </si>
  <si>
    <t>TOTAL BURTO</t>
  </si>
  <si>
    <t>FABIANA TORRES A.</t>
  </si>
  <si>
    <t>17000000-0</t>
  </si>
  <si>
    <t>FAAAAA</t>
  </si>
  <si>
    <t>VENTA</t>
  </si>
  <si>
    <t>NOMBRE 4D</t>
  </si>
  <si>
    <t>DOMICILIO  JUSTO DONOS0 LA SERENA</t>
  </si>
  <si>
    <t>GIRO : COMERCIALIZADORA Y DISTRIBUIDORA LTDA</t>
  </si>
  <si>
    <t>EN   LA SERENA .FECHA…17 MAYO.DE ….2020</t>
  </si>
  <si>
    <t>Razon Social -Señores  7A.  R.U.T.   222222222-2</t>
  </si>
  <si>
    <t>DOMICILIO   PRAT 500  LA SERENA.</t>
  </si>
  <si>
    <t>GIRO   LIBRERIA   TELEFONO    975657575</t>
  </si>
  <si>
    <t>VERONICA  TAPIA C.</t>
  </si>
  <si>
    <t xml:space="preserve">      22.000.000-9</t>
  </si>
  <si>
    <t>VERONICA</t>
  </si>
  <si>
    <t xml:space="preserve">       FACTURA N°  01</t>
  </si>
  <si>
    <t>DECRETO LEY 825   LEY I.V.A.</t>
  </si>
  <si>
    <t>LIBRO COMPRA</t>
  </si>
  <si>
    <t>N° DCTO  FACTURA</t>
  </si>
  <si>
    <t>PROVEEDOR</t>
  </si>
  <si>
    <t>UNIMARC  LTDA</t>
  </si>
  <si>
    <t>999999-9</t>
  </si>
  <si>
    <t>LIBRO  VENTA</t>
  </si>
  <si>
    <t>CLIENTES</t>
  </si>
  <si>
    <t>7A</t>
  </si>
  <si>
    <t>22222-2</t>
  </si>
  <si>
    <t>RESUMEN IMPTO</t>
  </si>
  <si>
    <t>VENTASS NETAS</t>
  </si>
  <si>
    <t>IVA DEBITO FICAL</t>
  </si>
  <si>
    <t>COMPRAS NETAS</t>
  </si>
  <si>
    <t>IVA CREDITO FISCAL</t>
  </si>
  <si>
    <t>IVA DEBITO FISCAL</t>
  </si>
  <si>
    <t>REMANENTE IVA CF</t>
  </si>
  <si>
    <t>I.V.A. DEBITO FISCAL</t>
  </si>
  <si>
    <t>I.V.A.CREDITO FISCAL</t>
  </si>
  <si>
    <t>A  PAGAR</t>
  </si>
  <si>
    <t>CASO 2</t>
  </si>
  <si>
    <t>CASO 3</t>
  </si>
  <si>
    <t>MAYO</t>
  </si>
  <si>
    <t>MODULO</t>
  </si>
  <si>
    <t>GUIA N°   5</t>
  </si>
  <si>
    <t>30-06.-2020</t>
  </si>
  <si>
    <t>OBJETIVO</t>
  </si>
  <si>
    <t>DETALLE</t>
  </si>
  <si>
    <t>CURSO  3° E</t>
  </si>
  <si>
    <t>UTILIZACION DE LA INFORMACION C.</t>
  </si>
  <si>
    <t xml:space="preserve">REGITRAR  DATOS  PARA LA TOMA DE DESICIONES </t>
  </si>
  <si>
    <t>FLUJO DE GASTOS</t>
  </si>
  <si>
    <t>ENERO</t>
  </si>
  <si>
    <t>FEBRERO</t>
  </si>
  <si>
    <t>MARZO</t>
  </si>
  <si>
    <t>TOTALES</t>
  </si>
  <si>
    <t>REMUNERACIONE</t>
  </si>
  <si>
    <t>REMUNERACIONES</t>
  </si>
  <si>
    <t>LUZ ENERGIA</t>
  </si>
  <si>
    <t>ARRIENDO LOCAL</t>
  </si>
  <si>
    <t>INTERNET</t>
  </si>
  <si>
    <t>AGUA</t>
  </si>
  <si>
    <t>FLUJO DE  INGRESOS</t>
  </si>
  <si>
    <t>VENTAS</t>
  </si>
  <si>
    <t>QUE MES VENDIO MAS</t>
  </si>
  <si>
    <t xml:space="preserve">CUAL ES EL TOTAL DE LA VENTAS </t>
  </si>
  <si>
    <t>CUAL ES EL TOTAL DE LOS GASTOS</t>
  </si>
  <si>
    <t>QUE MES VENDIO MENOS</t>
  </si>
  <si>
    <t>LAS REMUNERACIONES AUMENTARON EN EL MES DE…..</t>
  </si>
  <si>
    <t>LAS REMUNERACIONES  DISMINUYERON EL MES DE…..</t>
  </si>
  <si>
    <t>QUE GASTO E MANTUVO FIJO</t>
  </si>
  <si>
    <t>PORQUE AUMENTO EL GASTO DE LUZ</t>
  </si>
  <si>
    <t>PORQUE AUMENTO EL GASTO DE  AGUA</t>
  </si>
  <si>
    <t>QUE HARIA UD. PARA REGULARIZAR LA SITUACION DE:</t>
  </si>
  <si>
    <t>4 PUNTOS</t>
  </si>
  <si>
    <t xml:space="preserve"> 9  PUNTOS</t>
  </si>
  <si>
    <t>2 PUNTOS C/D PREGUNTA</t>
  </si>
  <si>
    <t>TOTAL PUNTOS</t>
  </si>
  <si>
    <t>20  PUNTOS</t>
  </si>
  <si>
    <t>REUMEN</t>
  </si>
  <si>
    <t>INGREO</t>
  </si>
  <si>
    <t>EGREO</t>
  </si>
  <si>
    <t>UTILIDAD</t>
  </si>
  <si>
    <t>GANANCIA</t>
  </si>
  <si>
    <t>BENEFICIO</t>
  </si>
  <si>
    <t>PERDIDA</t>
  </si>
  <si>
    <t>UD. TIENE</t>
  </si>
  <si>
    <t>CUANTO PUEDE GASTAR  ?</t>
  </si>
  <si>
    <t>ESPECIALIDAD</t>
  </si>
  <si>
    <t>ADMINISTRACION EN RECURSO HUMANOS</t>
  </si>
  <si>
    <t>UTILIZACION DE LA INFORMACION CONTABLE</t>
  </si>
  <si>
    <t xml:space="preserve">GUIA </t>
  </si>
  <si>
    <t>N° 6</t>
  </si>
  <si>
    <t>06.-08-2020</t>
  </si>
  <si>
    <t>ABRIL</t>
  </si>
  <si>
    <t>JUNIO</t>
  </si>
  <si>
    <t>OTROS INGRESOS</t>
  </si>
  <si>
    <t>EGRESO</t>
  </si>
  <si>
    <t>INGRESO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</si>
</sst>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rgb="FF00B05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medium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5">
    <xf numFmtId="0" fontId="0" fillId="0" borderId="0" xfId="0"/>
    <xf numFmtId="0" fontId="1" fillId="0" borderId="0" xfId="0" applyFont="1" applyFill="1" applyBorder="1"/>
    <xf numFmtId="0" fontId="1" fillId="0" borderId="10" xfId="0" applyFont="1" applyFill="1" applyBorder="1"/>
    <xf numFmtId="0" fontId="1" fillId="0" borderId="11" xfId="0" applyFont="1" applyFill="1" applyBorder="1"/>
    <xf numFmtId="0" fontId="1" fillId="0" borderId="12" xfId="0" applyFont="1" applyFill="1" applyBorder="1"/>
    <xf numFmtId="0" fontId="1" fillId="0" borderId="1" xfId="0" applyFont="1" applyFill="1" applyBorder="1"/>
    <xf numFmtId="3" fontId="1" fillId="0" borderId="0" xfId="0" applyNumberFormat="1" applyFont="1" applyFill="1" applyBorder="1"/>
    <xf numFmtId="3" fontId="1" fillId="0" borderId="1" xfId="0" applyNumberFormat="1" applyFont="1" applyFill="1" applyBorder="1"/>
    <xf numFmtId="3" fontId="1" fillId="0" borderId="2" xfId="0" applyNumberFormat="1" applyFont="1" applyFill="1" applyBorder="1"/>
    <xf numFmtId="3" fontId="1" fillId="0" borderId="3" xfId="0" applyNumberFormat="1" applyFont="1" applyFill="1" applyBorder="1"/>
    <xf numFmtId="3" fontId="1" fillId="0" borderId="5" xfId="0" applyNumberFormat="1" applyFont="1" applyFill="1" applyBorder="1"/>
    <xf numFmtId="0" fontId="1" fillId="0" borderId="2" xfId="0" applyFont="1" applyFill="1" applyBorder="1"/>
    <xf numFmtId="0" fontId="1" fillId="0" borderId="13" xfId="0" applyFont="1" applyFill="1" applyBorder="1"/>
    <xf numFmtId="0" fontId="1" fillId="0" borderId="8" xfId="0" applyFont="1" applyFill="1" applyBorder="1"/>
    <xf numFmtId="0" fontId="1" fillId="0" borderId="9" xfId="0" applyFont="1" applyFill="1" applyBorder="1"/>
    <xf numFmtId="0" fontId="1" fillId="0" borderId="20" xfId="0" applyFont="1" applyFill="1" applyBorder="1" applyAlignment="1">
      <alignment horizontal="center"/>
    </xf>
    <xf numFmtId="0" fontId="1" fillId="0" borderId="22" xfId="0" applyFont="1" applyFill="1" applyBorder="1"/>
    <xf numFmtId="0" fontId="1" fillId="0" borderId="23" xfId="0" applyFont="1" applyFill="1" applyBorder="1"/>
    <xf numFmtId="0" fontId="1" fillId="0" borderId="20" xfId="0" applyFont="1" applyFill="1" applyBorder="1"/>
    <xf numFmtId="3" fontId="1" fillId="0" borderId="20" xfId="0" applyNumberFormat="1" applyFont="1" applyFill="1" applyBorder="1" applyAlignment="1">
      <alignment horizontal="center"/>
    </xf>
    <xf numFmtId="0" fontId="1" fillId="0" borderId="14" xfId="0" applyFont="1" applyFill="1" applyBorder="1"/>
    <xf numFmtId="0" fontId="1" fillId="0" borderId="15" xfId="0" applyFont="1" applyFill="1" applyBorder="1"/>
    <xf numFmtId="0" fontId="1" fillId="0" borderId="16" xfId="0" applyFont="1" applyFill="1" applyBorder="1"/>
    <xf numFmtId="0" fontId="1" fillId="0" borderId="24" xfId="0" applyFont="1" applyFill="1" applyBorder="1"/>
    <xf numFmtId="0" fontId="1" fillId="0" borderId="25" xfId="0" applyFont="1" applyFill="1" applyBorder="1"/>
    <xf numFmtId="0" fontId="1" fillId="0" borderId="17" xfId="0" applyFont="1" applyFill="1" applyBorder="1"/>
    <xf numFmtId="0" fontId="1" fillId="0" borderId="18" xfId="0" applyFont="1" applyFill="1" applyBorder="1"/>
    <xf numFmtId="0" fontId="1" fillId="0" borderId="21" xfId="0" applyFont="1" applyFill="1" applyBorder="1" applyAlignment="1">
      <alignment horizontal="center"/>
    </xf>
    <xf numFmtId="0" fontId="1" fillId="0" borderId="3" xfId="0" applyFont="1" applyFill="1" applyBorder="1"/>
    <xf numFmtId="3" fontId="1" fillId="0" borderId="21" xfId="0" applyNumberFormat="1" applyFont="1" applyFill="1" applyBorder="1"/>
    <xf numFmtId="0" fontId="1" fillId="0" borderId="4" xfId="0" applyFont="1" applyFill="1" applyBorder="1"/>
    <xf numFmtId="3" fontId="1" fillId="0" borderId="4" xfId="0" applyNumberFormat="1" applyFont="1" applyFill="1" applyBorder="1"/>
    <xf numFmtId="3" fontId="1" fillId="0" borderId="14" xfId="0" applyNumberFormat="1" applyFont="1" applyFill="1" applyBorder="1"/>
    <xf numFmtId="3" fontId="1" fillId="0" borderId="6" xfId="0" applyNumberFormat="1" applyFont="1" applyFill="1" applyBorder="1"/>
    <xf numFmtId="3" fontId="1" fillId="0" borderId="6" xfId="0" applyNumberFormat="1" applyFont="1" applyFill="1" applyBorder="1" applyAlignment="1">
      <alignment horizontal="center"/>
    </xf>
    <xf numFmtId="3" fontId="1" fillId="0" borderId="19" xfId="0" applyNumberFormat="1" applyFont="1" applyFill="1" applyBorder="1" applyAlignment="1">
      <alignment horizontal="center"/>
    </xf>
    <xf numFmtId="3" fontId="1" fillId="0" borderId="7" xfId="0" applyNumberFormat="1" applyFont="1" applyFill="1" applyBorder="1"/>
    <xf numFmtId="3" fontId="1" fillId="0" borderId="7" xfId="0" applyNumberFormat="1" applyFont="1" applyFill="1" applyBorder="1" applyAlignment="1">
      <alignment horizontal="center"/>
    </xf>
    <xf numFmtId="0" fontId="2" fillId="0" borderId="14" xfId="0" applyFont="1" applyFill="1" applyBorder="1"/>
    <xf numFmtId="14" fontId="1" fillId="0" borderId="14" xfId="0" applyNumberFormat="1" applyFont="1" applyFill="1" applyBorder="1" applyAlignment="1">
      <alignment horizontal="center"/>
    </xf>
    <xf numFmtId="0" fontId="1" fillId="0" borderId="14" xfId="0" applyFont="1" applyFill="1" applyBorder="1" applyAlignment="1">
      <alignment horizontal="center"/>
    </xf>
    <xf numFmtId="3" fontId="1" fillId="0" borderId="14" xfId="0" applyNumberFormat="1" applyFont="1" applyFill="1" applyBorder="1" applyAlignment="1">
      <alignment horizontal="center"/>
    </xf>
    <xf numFmtId="3" fontId="1" fillId="0" borderId="3" xfId="0" applyNumberFormat="1" applyFont="1" applyFill="1" applyBorder="1" applyAlignment="1">
      <alignment horizontal="center"/>
    </xf>
    <xf numFmtId="3" fontId="1" fillId="0" borderId="5" xfId="0" applyNumberFormat="1" applyFont="1" applyFill="1" applyBorder="1" applyAlignment="1">
      <alignment horizontal="center"/>
    </xf>
    <xf numFmtId="3" fontId="1" fillId="0" borderId="4" xfId="0" applyNumberFormat="1" applyFont="1" applyFill="1" applyBorder="1" applyAlignment="1">
      <alignment horizontal="center"/>
    </xf>
    <xf numFmtId="3" fontId="1" fillId="0" borderId="0" xfId="0" applyNumberFormat="1" applyFont="1" applyFill="1" applyBorder="1" applyAlignment="1">
      <alignment horizontal="center"/>
    </xf>
    <xf numFmtId="3" fontId="3" fillId="0" borderId="0" xfId="0" applyNumberFormat="1" applyFont="1" applyFill="1" applyBorder="1" applyAlignment="1">
      <alignment horizontal="center"/>
    </xf>
    <xf numFmtId="0" fontId="3" fillId="0" borderId="0" xfId="0" applyFont="1" applyFill="1" applyBorder="1"/>
    <xf numFmtId="0" fontId="1" fillId="0" borderId="5" xfId="0" applyFont="1" applyFill="1" applyBorder="1"/>
    <xf numFmtId="17" fontId="1" fillId="0" borderId="0" xfId="0" applyNumberFormat="1" applyFont="1" applyFill="1" applyBorder="1"/>
    <xf numFmtId="0" fontId="1" fillId="0" borderId="7" xfId="0" applyFont="1" applyFill="1" applyBorder="1"/>
    <xf numFmtId="15" fontId="1" fillId="2" borderId="0" xfId="0" applyNumberFormat="1" applyFont="1" applyFill="1" applyBorder="1"/>
    <xf numFmtId="0" fontId="4" fillId="0" borderId="0" xfId="0" applyFont="1" applyFill="1" applyBorder="1"/>
    <xf numFmtId="0" fontId="1" fillId="0" borderId="8" xfId="0" applyFont="1" applyFill="1" applyBorder="1" applyAlignment="1">
      <alignment horizontal="right"/>
    </xf>
    <xf numFmtId="3" fontId="1" fillId="2" borderId="19" xfId="0" applyNumberFormat="1" applyFont="1" applyFill="1" applyBorder="1"/>
    <xf numFmtId="3" fontId="1" fillId="2" borderId="26" xfId="0" applyNumberFormat="1" applyFont="1" applyFill="1" applyBorder="1"/>
    <xf numFmtId="0" fontId="1" fillId="2" borderId="0" xfId="0" applyFont="1" applyFill="1" applyBorder="1"/>
    <xf numFmtId="3" fontId="4" fillId="0" borderId="9" xfId="0" applyNumberFormat="1" applyFont="1" applyFill="1" applyBorder="1"/>
    <xf numFmtId="3" fontId="1" fillId="2" borderId="0" xfId="0" applyNumberFormat="1" applyFont="1" applyFill="1" applyBorder="1"/>
    <xf numFmtId="3" fontId="4" fillId="2" borderId="0" xfId="0" applyNumberFormat="1" applyFont="1" applyFill="1" applyBorder="1"/>
    <xf numFmtId="3" fontId="5" fillId="2" borderId="0" xfId="0" applyNumberFormat="1" applyFont="1" applyFill="1" applyBorder="1"/>
    <xf numFmtId="3" fontId="4" fillId="0" borderId="19" xfId="0" applyNumberFormat="1" applyFont="1" applyFill="1" applyBorder="1"/>
    <xf numFmtId="0" fontId="6" fillId="0" borderId="0" xfId="0" applyFont="1" applyFill="1" applyBorder="1"/>
    <xf numFmtId="0" fontId="1" fillId="2" borderId="8" xfId="0" applyFont="1" applyFill="1" applyBorder="1"/>
    <xf numFmtId="0" fontId="1" fillId="2" borderId="26" xfId="0" applyFont="1" applyFill="1" applyBorder="1"/>
    <xf numFmtId="3" fontId="1" fillId="2" borderId="9" xfId="0" applyNumberFormat="1" applyFont="1" applyFill="1" applyBorder="1"/>
    <xf numFmtId="0" fontId="0" fillId="0" borderId="0" xfId="0" applyFont="1" applyFill="1" applyBorder="1"/>
    <xf numFmtId="15" fontId="0" fillId="0" borderId="0" xfId="0" applyNumberFormat="1" applyFont="1" applyFill="1" applyBorder="1"/>
    <xf numFmtId="0" fontId="0" fillId="0" borderId="10" xfId="0" applyFont="1" applyFill="1" applyBorder="1"/>
    <xf numFmtId="0" fontId="0" fillId="0" borderId="11" xfId="0" applyFont="1" applyFill="1" applyBorder="1"/>
    <xf numFmtId="0" fontId="0" fillId="0" borderId="12" xfId="0" applyFont="1" applyFill="1" applyBorder="1"/>
    <xf numFmtId="0" fontId="0" fillId="0" borderId="13" xfId="0" applyFont="1" applyFill="1" applyBorder="1"/>
    <xf numFmtId="0" fontId="0" fillId="0" borderId="1" xfId="0" applyFont="1" applyFill="1" applyBorder="1"/>
    <xf numFmtId="17" fontId="0" fillId="0" borderId="0" xfId="0" applyNumberFormat="1" applyFont="1" applyFill="1" applyBorder="1"/>
    <xf numFmtId="0" fontId="0" fillId="0" borderId="2" xfId="0" applyFont="1" applyFill="1" applyBorder="1"/>
    <xf numFmtId="0" fontId="0" fillId="0" borderId="3" xfId="0" applyFont="1" applyFill="1" applyBorder="1"/>
    <xf numFmtId="0" fontId="0" fillId="0" borderId="7" xfId="0" applyFont="1" applyFill="1" applyBorder="1"/>
    <xf numFmtId="0" fontId="0" fillId="0" borderId="4" xfId="0" applyFont="1" applyFill="1" applyBorder="1"/>
    <xf numFmtId="0" fontId="0" fillId="0" borderId="5" xfId="0" applyFont="1" applyFill="1" applyBorder="1"/>
    <xf numFmtId="3" fontId="0" fillId="0" borderId="6" xfId="0" applyNumberFormat="1" applyFont="1" applyFill="1" applyBorder="1"/>
    <xf numFmtId="3" fontId="0" fillId="0" borderId="0" xfId="0" applyNumberFormat="1" applyFont="1" applyFill="1" applyBorder="1"/>
    <xf numFmtId="3" fontId="0" fillId="0" borderId="2" xfId="0" applyNumberFormat="1" applyFont="1" applyFill="1" applyBorder="1"/>
    <xf numFmtId="0" fontId="0" fillId="0" borderId="8" xfId="0" applyFont="1" applyFill="1" applyBorder="1" applyAlignment="1">
      <alignment horizontal="right"/>
    </xf>
    <xf numFmtId="3" fontId="0" fillId="0" borderId="19" xfId="0" applyNumberFormat="1" applyFont="1" applyFill="1" applyBorder="1"/>
    <xf numFmtId="3" fontId="0" fillId="0" borderId="26" xfId="0" applyNumberFormat="1" applyFont="1" applyFill="1" applyBorder="1"/>
    <xf numFmtId="3" fontId="0" fillId="0" borderId="9" xfId="0" applyNumberFormat="1" applyFont="1" applyFill="1" applyBorder="1"/>
    <xf numFmtId="3" fontId="7" fillId="0" borderId="0" xfId="0" applyNumberFormat="1" applyFont="1" applyFill="1" applyBorder="1"/>
    <xf numFmtId="0" fontId="7" fillId="0" borderId="0" xfId="0" applyFont="1" applyFill="1" applyBorder="1"/>
    <xf numFmtId="0" fontId="0" fillId="0" borderId="8" xfId="0" applyFont="1" applyFill="1" applyBorder="1"/>
    <xf numFmtId="0" fontId="0" fillId="0" borderId="26" xfId="0" applyFont="1" applyFill="1" applyBorder="1"/>
    <xf numFmtId="3" fontId="0" fillId="0" borderId="1" xfId="0" applyNumberFormat="1" applyFont="1" applyFill="1" applyBorder="1"/>
    <xf numFmtId="3" fontId="0" fillId="0" borderId="3" xfId="0" applyNumberFormat="1" applyFont="1" applyFill="1" applyBorder="1"/>
    <xf numFmtId="3" fontId="0" fillId="0" borderId="5" xfId="0" applyNumberFormat="1" applyFont="1" applyFill="1" applyBorder="1"/>
    <xf numFmtId="0" fontId="0" fillId="0" borderId="9" xfId="0" applyFont="1" applyFill="1" applyBorder="1"/>
    <xf numFmtId="0" fontId="0" fillId="0" borderId="20" xfId="0" applyFont="1" applyFill="1" applyBorder="1" applyAlignment="1">
      <alignment horizontal="center"/>
    </xf>
    <xf numFmtId="0" fontId="0" fillId="0" borderId="22" xfId="0" applyFont="1" applyFill="1" applyBorder="1"/>
    <xf numFmtId="0" fontId="0" fillId="0" borderId="23" xfId="0" applyFont="1" applyFill="1" applyBorder="1"/>
    <xf numFmtId="0" fontId="0" fillId="0" borderId="20" xfId="0" applyFont="1" applyFill="1" applyBorder="1"/>
    <xf numFmtId="3" fontId="0" fillId="0" borderId="20" xfId="0" applyNumberFormat="1" applyFont="1" applyFill="1" applyBorder="1" applyAlignment="1">
      <alignment horizontal="center"/>
    </xf>
    <xf numFmtId="0" fontId="0" fillId="0" borderId="24" xfId="0" applyFont="1" applyFill="1" applyBorder="1"/>
    <xf numFmtId="0" fontId="0" fillId="0" borderId="25" xfId="0" applyFont="1" applyFill="1" applyBorder="1"/>
    <xf numFmtId="0" fontId="0" fillId="0" borderId="21" xfId="0" applyFont="1" applyFill="1" applyBorder="1" applyAlignment="1">
      <alignment horizontal="center"/>
    </xf>
    <xf numFmtId="3" fontId="0" fillId="0" borderId="21" xfId="0" applyNumberFormat="1" applyFont="1" applyFill="1" applyBorder="1"/>
    <xf numFmtId="0" fontId="0" fillId="0" borderId="14" xfId="0" applyFont="1" applyFill="1" applyBorder="1"/>
    <xf numFmtId="0" fontId="0" fillId="0" borderId="15" xfId="0" applyFont="1" applyFill="1" applyBorder="1"/>
    <xf numFmtId="0" fontId="0" fillId="0" borderId="16" xfId="0" applyFont="1" applyFill="1" applyBorder="1"/>
    <xf numFmtId="3" fontId="0" fillId="0" borderId="6" xfId="0" applyNumberFormat="1" applyFont="1" applyFill="1" applyBorder="1" applyAlignment="1">
      <alignment horizontal="center"/>
    </xf>
    <xf numFmtId="0" fontId="0" fillId="0" borderId="17" xfId="0" applyFont="1" applyFill="1" applyBorder="1"/>
    <xf numFmtId="0" fontId="0" fillId="0" borderId="18" xfId="0" applyFont="1" applyFill="1" applyBorder="1"/>
    <xf numFmtId="3" fontId="0" fillId="0" borderId="19" xfId="0" applyNumberFormat="1" applyFont="1" applyFill="1" applyBorder="1" applyAlignment="1">
      <alignment horizontal="center"/>
    </xf>
    <xf numFmtId="3" fontId="0" fillId="0" borderId="4" xfId="0" applyNumberFormat="1" applyFont="1" applyFill="1" applyBorder="1"/>
    <xf numFmtId="3" fontId="0" fillId="0" borderId="7" xfId="0" applyNumberFormat="1" applyFont="1" applyFill="1" applyBorder="1"/>
    <xf numFmtId="3" fontId="0" fillId="0" borderId="7" xfId="0" applyNumberFormat="1" applyFont="1" applyFill="1" applyBorder="1" applyAlignment="1">
      <alignment horizontal="center"/>
    </xf>
    <xf numFmtId="3" fontId="0" fillId="0" borderId="14" xfId="0" applyNumberFormat="1" applyFont="1" applyFill="1" applyBorder="1"/>
    <xf numFmtId="0" fontId="8" fillId="0" borderId="14" xfId="0" applyFont="1" applyFill="1" applyBorder="1"/>
    <xf numFmtId="0" fontId="0" fillId="0" borderId="14" xfId="0" applyFont="1" applyFill="1" applyBorder="1" applyAlignment="1">
      <alignment horizontal="center"/>
    </xf>
    <xf numFmtId="3" fontId="0" fillId="0" borderId="14" xfId="0" applyNumberFormat="1" applyFont="1" applyFill="1" applyBorder="1" applyAlignment="1">
      <alignment horizontal="center"/>
    </xf>
    <xf numFmtId="3" fontId="0" fillId="0" borderId="4" xfId="0" applyNumberFormat="1" applyFont="1" applyFill="1" applyBorder="1" applyAlignment="1">
      <alignment horizontal="center"/>
    </xf>
    <xf numFmtId="14" fontId="0" fillId="0" borderId="14" xfId="0" applyNumberFormat="1" applyFont="1" applyFill="1" applyBorder="1" applyAlignment="1">
      <alignment horizontal="center"/>
    </xf>
    <xf numFmtId="3" fontId="0" fillId="0" borderId="0" xfId="0" applyNumberFormat="1" applyFont="1" applyFill="1" applyBorder="1" applyAlignment="1">
      <alignment horizontal="center"/>
    </xf>
    <xf numFmtId="3" fontId="0" fillId="0" borderId="3" xfId="0" applyNumberFormat="1" applyFont="1" applyFill="1" applyBorder="1" applyAlignment="1">
      <alignment horizontal="center"/>
    </xf>
    <xf numFmtId="3" fontId="0" fillId="0" borderId="5" xfId="0" applyNumberFormat="1" applyFont="1" applyFill="1" applyBorder="1" applyAlignment="1">
      <alignment horizontal="center"/>
    </xf>
    <xf numFmtId="3" fontId="7" fillId="0" borderId="0" xfId="0" applyNumberFormat="1" applyFont="1" applyFill="1" applyBorder="1" applyAlignment="1">
      <alignment horizontal="center"/>
    </xf>
    <xf numFmtId="3" fontId="0" fillId="0" borderId="12" xfId="0" applyNumberFormat="1" applyFont="1" applyFill="1" applyBorder="1"/>
    <xf numFmtId="0" fontId="4" fillId="0" borderId="26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1:AB1689"/>
  <sheetViews>
    <sheetView topLeftCell="A8" workbookViewId="0">
      <selection activeCell="K17" sqref="K17"/>
    </sheetView>
  </sheetViews>
  <sheetFormatPr baseColWidth="10" defaultRowHeight="15" x14ac:dyDescent="0.25"/>
  <cols>
    <col min="1" max="1" width="2.85546875" style="1" customWidth="1"/>
    <col min="2" max="2" width="0.5703125" style="1" customWidth="1"/>
    <col min="3" max="3" width="4.85546875" style="1" customWidth="1"/>
    <col min="4" max="4" width="17.5703125" style="1" customWidth="1"/>
    <col min="5" max="5" width="13.42578125" style="1" customWidth="1"/>
    <col min="6" max="6" width="14.7109375" style="1" customWidth="1"/>
    <col min="7" max="7" width="15.28515625" style="1" customWidth="1"/>
    <col min="8" max="8" width="17.5703125" style="1" customWidth="1"/>
    <col min="9" max="9" width="6.140625" style="1" customWidth="1"/>
    <col min="10" max="10" width="4.85546875" style="1" customWidth="1"/>
    <col min="11" max="11" width="28.7109375" style="1" customWidth="1"/>
    <col min="12" max="12" width="11.42578125" style="1"/>
    <col min="13" max="13" width="19.140625" style="1" customWidth="1"/>
    <col min="14" max="14" width="15" style="1" customWidth="1"/>
    <col min="15" max="16384" width="11.42578125" style="1"/>
  </cols>
  <sheetData>
    <row r="1" spans="4:15" x14ac:dyDescent="0.25">
      <c r="D1" s="1" t="s">
        <v>77</v>
      </c>
      <c r="E1" s="1" t="s">
        <v>83</v>
      </c>
      <c r="H1" s="1" t="s">
        <v>82</v>
      </c>
    </row>
    <row r="2" spans="4:15" x14ac:dyDescent="0.25">
      <c r="D2" s="1" t="s">
        <v>78</v>
      </c>
    </row>
    <row r="3" spans="4:15" x14ac:dyDescent="0.25">
      <c r="D3" s="1" t="s">
        <v>22</v>
      </c>
      <c r="E3" s="51" t="s">
        <v>79</v>
      </c>
    </row>
    <row r="4" spans="4:15" x14ac:dyDescent="0.25">
      <c r="D4" s="1" t="s">
        <v>80</v>
      </c>
      <c r="E4" s="1" t="s">
        <v>84</v>
      </c>
    </row>
    <row r="5" spans="4:15" ht="15.75" thickBot="1" x14ac:dyDescent="0.3">
      <c r="D5" s="1" t="s">
        <v>111</v>
      </c>
      <c r="E5" s="1">
        <v>33</v>
      </c>
      <c r="K5" s="1" t="s">
        <v>112</v>
      </c>
      <c r="N5" s="1" t="s">
        <v>110</v>
      </c>
    </row>
    <row r="6" spans="4:15" ht="15.75" thickBot="1" x14ac:dyDescent="0.3">
      <c r="D6" s="52" t="s">
        <v>85</v>
      </c>
      <c r="E6" s="1" t="s">
        <v>115</v>
      </c>
      <c r="G6" s="1" t="s">
        <v>109</v>
      </c>
      <c r="J6" s="2">
        <v>1</v>
      </c>
      <c r="K6" s="3" t="s">
        <v>98</v>
      </c>
      <c r="L6" s="3"/>
      <c r="M6" s="3"/>
      <c r="N6" s="2"/>
      <c r="O6" s="4"/>
    </row>
    <row r="7" spans="4:15" x14ac:dyDescent="0.25">
      <c r="D7" s="2"/>
      <c r="E7" s="12"/>
      <c r="F7" s="3"/>
      <c r="G7" s="12"/>
      <c r="H7" s="4"/>
      <c r="J7" s="5">
        <v>2</v>
      </c>
      <c r="K7" s="49" t="s">
        <v>99</v>
      </c>
      <c r="N7" s="5"/>
      <c r="O7" s="11"/>
    </row>
    <row r="8" spans="4:15" ht="15.75" thickBot="1" x14ac:dyDescent="0.3">
      <c r="D8" s="28" t="s">
        <v>81</v>
      </c>
      <c r="E8" s="50" t="s">
        <v>86</v>
      </c>
      <c r="F8" s="30" t="s">
        <v>87</v>
      </c>
      <c r="G8" s="50" t="s">
        <v>88</v>
      </c>
      <c r="H8" s="48" t="s">
        <v>89</v>
      </c>
      <c r="J8" s="5">
        <v>3</v>
      </c>
      <c r="K8" s="1" t="s">
        <v>100</v>
      </c>
      <c r="N8" s="5"/>
      <c r="O8" s="11"/>
    </row>
    <row r="9" spans="4:15" x14ac:dyDescent="0.25">
      <c r="D9" s="5" t="s">
        <v>91</v>
      </c>
      <c r="E9" s="33">
        <v>2000000</v>
      </c>
      <c r="F9" s="6">
        <v>2300000</v>
      </c>
      <c r="G9" s="33">
        <v>1700000</v>
      </c>
      <c r="H9" s="8">
        <f>SUM(E9:G9)</f>
        <v>6000000</v>
      </c>
      <c r="J9" s="5">
        <v>4</v>
      </c>
      <c r="K9" s="1" t="s">
        <v>101</v>
      </c>
      <c r="N9" s="5"/>
      <c r="O9" s="11"/>
    </row>
    <row r="10" spans="4:15" x14ac:dyDescent="0.25">
      <c r="D10" s="5" t="s">
        <v>92</v>
      </c>
      <c r="E10" s="33">
        <v>40000</v>
      </c>
      <c r="F10" s="6">
        <v>42000</v>
      </c>
      <c r="G10" s="33">
        <v>45000</v>
      </c>
      <c r="H10" s="8">
        <f t="shared" ref="H10:H13" si="0">SUM(E10:G10)</f>
        <v>127000</v>
      </c>
      <c r="J10" s="5">
        <v>5</v>
      </c>
      <c r="K10" s="1" t="s">
        <v>102</v>
      </c>
      <c r="N10" s="5"/>
      <c r="O10" s="11"/>
    </row>
    <row r="11" spans="4:15" x14ac:dyDescent="0.25">
      <c r="D11" s="5" t="s">
        <v>93</v>
      </c>
      <c r="E11" s="33">
        <v>300000</v>
      </c>
      <c r="F11" s="33">
        <v>300000</v>
      </c>
      <c r="G11" s="33">
        <v>300000</v>
      </c>
      <c r="H11" s="8">
        <f t="shared" si="0"/>
        <v>900000</v>
      </c>
      <c r="J11" s="5">
        <v>6</v>
      </c>
      <c r="K11" s="1" t="s">
        <v>103</v>
      </c>
      <c r="N11" s="5"/>
      <c r="O11" s="11"/>
    </row>
    <row r="12" spans="4:15" x14ac:dyDescent="0.25">
      <c r="D12" s="5" t="s">
        <v>94</v>
      </c>
      <c r="E12" s="33">
        <v>35000</v>
      </c>
      <c r="F12" s="33">
        <v>35000</v>
      </c>
      <c r="G12" s="33">
        <v>35000</v>
      </c>
      <c r="H12" s="8">
        <f t="shared" si="0"/>
        <v>105000</v>
      </c>
      <c r="J12" s="5">
        <v>7</v>
      </c>
      <c r="K12" s="1" t="s">
        <v>104</v>
      </c>
      <c r="N12" s="5"/>
      <c r="O12" s="11"/>
    </row>
    <row r="13" spans="4:15" ht="15.75" thickBot="1" x14ac:dyDescent="0.3">
      <c r="D13" s="5" t="s">
        <v>95</v>
      </c>
      <c r="E13" s="33">
        <v>23000</v>
      </c>
      <c r="F13" s="6">
        <v>34000</v>
      </c>
      <c r="G13" s="33">
        <v>50000</v>
      </c>
      <c r="H13" s="8">
        <f t="shared" si="0"/>
        <v>107000</v>
      </c>
      <c r="J13" s="5">
        <v>8</v>
      </c>
      <c r="K13" s="1" t="s">
        <v>105</v>
      </c>
      <c r="N13" s="5"/>
      <c r="O13" s="11"/>
    </row>
    <row r="14" spans="4:15" ht="15.75" thickBot="1" x14ac:dyDescent="0.3">
      <c r="D14" s="53" t="s">
        <v>24</v>
      </c>
      <c r="E14" s="54">
        <f>SUM(E9:E13)</f>
        <v>2398000</v>
      </c>
      <c r="F14" s="55">
        <f>SUM(F9:F13)</f>
        <v>2711000</v>
      </c>
      <c r="G14" s="54">
        <f>SUM(G9:G13)</f>
        <v>2130000</v>
      </c>
      <c r="H14" s="57">
        <f>SUM(H9:H13)</f>
        <v>7239000</v>
      </c>
      <c r="J14" s="5">
        <v>9</v>
      </c>
      <c r="K14" s="1" t="s">
        <v>106</v>
      </c>
      <c r="N14" s="5"/>
      <c r="O14" s="11"/>
    </row>
    <row r="15" spans="4:15" x14ac:dyDescent="0.25">
      <c r="F15" s="60">
        <f>SUM(E14:G14)</f>
        <v>7239000</v>
      </c>
      <c r="J15" s="5">
        <v>10</v>
      </c>
      <c r="K15" s="1" t="s">
        <v>107</v>
      </c>
      <c r="N15" s="5"/>
      <c r="O15" s="11"/>
    </row>
    <row r="16" spans="4:15" ht="15.75" thickBot="1" x14ac:dyDescent="0.3">
      <c r="D16" s="62" t="s">
        <v>96</v>
      </c>
      <c r="G16" s="1" t="s">
        <v>108</v>
      </c>
      <c r="J16" s="5"/>
      <c r="K16" s="1" t="s">
        <v>90</v>
      </c>
      <c r="N16" s="5"/>
      <c r="O16" s="11"/>
    </row>
    <row r="17" spans="4:15" x14ac:dyDescent="0.25">
      <c r="D17" s="2"/>
      <c r="E17" s="12"/>
      <c r="F17" s="3"/>
      <c r="G17" s="12"/>
      <c r="H17" s="4"/>
      <c r="J17" s="5"/>
      <c r="K17" s="1" t="s">
        <v>97</v>
      </c>
      <c r="N17" s="5"/>
      <c r="O17" s="11"/>
    </row>
    <row r="18" spans="4:15" ht="15.75" thickBot="1" x14ac:dyDescent="0.3">
      <c r="D18" s="28" t="s">
        <v>81</v>
      </c>
      <c r="E18" s="50" t="s">
        <v>86</v>
      </c>
      <c r="F18" s="30" t="s">
        <v>87</v>
      </c>
      <c r="G18" s="50" t="s">
        <v>88</v>
      </c>
      <c r="H18" s="48" t="s">
        <v>89</v>
      </c>
      <c r="J18" s="28"/>
      <c r="K18" s="30"/>
      <c r="L18" s="30"/>
      <c r="M18" s="30"/>
      <c r="N18" s="28"/>
      <c r="O18" s="48"/>
    </row>
    <row r="19" spans="4:15" x14ac:dyDescent="0.25">
      <c r="D19" s="5" t="s">
        <v>97</v>
      </c>
      <c r="E19" s="33">
        <v>1000000</v>
      </c>
      <c r="F19" s="6">
        <v>4000000</v>
      </c>
      <c r="G19" s="33">
        <v>1200000</v>
      </c>
      <c r="H19" s="8">
        <f>SUM(E19:G19)</f>
        <v>6200000</v>
      </c>
    </row>
    <row r="20" spans="4:15" ht="15.75" thickBot="1" x14ac:dyDescent="0.3">
      <c r="D20" s="5"/>
      <c r="E20" s="33"/>
      <c r="F20" s="6"/>
      <c r="G20" s="33"/>
      <c r="H20" s="8"/>
    </row>
    <row r="21" spans="4:15" ht="15.75" thickBot="1" x14ac:dyDescent="0.3">
      <c r="D21" s="13" t="s">
        <v>24</v>
      </c>
      <c r="E21" s="54">
        <f>SUM(E19:E20)</f>
        <v>1000000</v>
      </c>
      <c r="F21" s="54">
        <f t="shared" ref="F21:H21" si="1">SUM(F19:F20)</f>
        <v>4000000</v>
      </c>
      <c r="G21" s="54">
        <f t="shared" si="1"/>
        <v>1200000</v>
      </c>
      <c r="H21" s="61">
        <f t="shared" si="1"/>
        <v>6200000</v>
      </c>
    </row>
    <row r="22" spans="4:15" x14ac:dyDescent="0.25">
      <c r="F22" s="59">
        <f>SUM(E21:G21)</f>
        <v>6200000</v>
      </c>
    </row>
    <row r="23" spans="4:15" x14ac:dyDescent="0.25">
      <c r="K23" s="1" t="s">
        <v>120</v>
      </c>
      <c r="L23" s="6">
        <v>1000000</v>
      </c>
    </row>
    <row r="24" spans="4:15" x14ac:dyDescent="0.25">
      <c r="K24" s="1" t="s">
        <v>121</v>
      </c>
    </row>
    <row r="25" spans="4:15" x14ac:dyDescent="0.25">
      <c r="E25" s="56"/>
      <c r="F25" s="56"/>
      <c r="G25" s="56" t="s">
        <v>113</v>
      </c>
      <c r="H25" s="56"/>
    </row>
    <row r="26" spans="4:15" x14ac:dyDescent="0.25">
      <c r="E26" s="56"/>
      <c r="F26" s="56" t="s">
        <v>5</v>
      </c>
      <c r="G26" s="56" t="s">
        <v>114</v>
      </c>
      <c r="H26" s="59">
        <f>+H21</f>
        <v>6200000</v>
      </c>
      <c r="N26" s="6"/>
    </row>
    <row r="27" spans="4:15" ht="15.75" thickBot="1" x14ac:dyDescent="0.3">
      <c r="E27" s="56"/>
      <c r="F27" s="56" t="str">
        <f>+F26</f>
        <v>TOTAL</v>
      </c>
      <c r="G27" s="56" t="s">
        <v>115</v>
      </c>
      <c r="H27" s="58">
        <f>+H14</f>
        <v>7239000</v>
      </c>
      <c r="N27" s="6"/>
    </row>
    <row r="28" spans="4:15" ht="15.75" thickBot="1" x14ac:dyDescent="0.3">
      <c r="E28" s="63"/>
      <c r="F28" s="64"/>
      <c r="G28" s="64" t="s">
        <v>119</v>
      </c>
      <c r="H28" s="65">
        <f>+H26-H27</f>
        <v>-1039000</v>
      </c>
      <c r="N28" s="6"/>
    </row>
    <row r="1617" spans="3:28" ht="15.75" thickBot="1" x14ac:dyDescent="0.3">
      <c r="E1617" s="1" t="s">
        <v>25</v>
      </c>
    </row>
    <row r="1618" spans="3:28" x14ac:dyDescent="0.25">
      <c r="D1618" s="2" t="s">
        <v>26</v>
      </c>
      <c r="E1618" s="3"/>
      <c r="F1618" s="3"/>
      <c r="G1618" s="2" t="s">
        <v>29</v>
      </c>
      <c r="H1618" s="4"/>
    </row>
    <row r="1619" spans="3:28" x14ac:dyDescent="0.25">
      <c r="C1619" s="1" t="s">
        <v>74</v>
      </c>
      <c r="D1619" s="5" t="s">
        <v>27</v>
      </c>
      <c r="F1619" s="6"/>
      <c r="G1619" s="7" t="s">
        <v>6</v>
      </c>
      <c r="H1619" s="8" t="s">
        <v>23</v>
      </c>
    </row>
    <row r="1620" spans="3:28" ht="15.75" thickBot="1" x14ac:dyDescent="0.3">
      <c r="D1620" s="5" t="s">
        <v>28</v>
      </c>
      <c r="F1620" s="6"/>
      <c r="G1620" s="9"/>
      <c r="H1620" s="10"/>
      <c r="K1620" s="1" t="s">
        <v>42</v>
      </c>
    </row>
    <row r="1621" spans="3:28" x14ac:dyDescent="0.25">
      <c r="C1621" s="1" t="s">
        <v>34</v>
      </c>
      <c r="D1621" s="5"/>
      <c r="F1621" s="6"/>
      <c r="G1621" s="6"/>
      <c r="H1621" s="8"/>
      <c r="J1621" s="1" t="s">
        <v>34</v>
      </c>
      <c r="K1621" s="2" t="s">
        <v>43</v>
      </c>
      <c r="L1621" s="3"/>
      <c r="M1621" s="3"/>
      <c r="N1621" s="2" t="s">
        <v>53</v>
      </c>
      <c r="O1621" s="4"/>
      <c r="X1621" s="2" t="s">
        <v>14</v>
      </c>
      <c r="Y1621" s="3"/>
      <c r="Z1621" s="3"/>
      <c r="AA1621" s="2" t="s">
        <v>19</v>
      </c>
      <c r="AB1621" s="4"/>
    </row>
    <row r="1622" spans="3:28" x14ac:dyDescent="0.25">
      <c r="C1622" s="1" t="s">
        <v>35</v>
      </c>
      <c r="D1622" s="5" t="s">
        <v>30</v>
      </c>
      <c r="H1622" s="11"/>
      <c r="J1622" s="1" t="s">
        <v>35</v>
      </c>
      <c r="K1622" s="5" t="s">
        <v>44</v>
      </c>
      <c r="M1622" s="6"/>
      <c r="N1622" s="7" t="s">
        <v>6</v>
      </c>
      <c r="O1622" s="8" t="s">
        <v>20</v>
      </c>
      <c r="X1622" s="5" t="s">
        <v>15</v>
      </c>
      <c r="Z1622" s="6"/>
      <c r="AA1622" s="7" t="s">
        <v>6</v>
      </c>
      <c r="AB1622" s="8"/>
    </row>
    <row r="1623" spans="3:28" ht="15.75" thickBot="1" x14ac:dyDescent="0.3">
      <c r="D1623" s="5" t="s">
        <v>31</v>
      </c>
      <c r="H1623" s="11"/>
      <c r="K1623" s="5" t="s">
        <v>45</v>
      </c>
      <c r="M1623" s="6"/>
      <c r="N1623" s="9"/>
      <c r="O1623" s="10"/>
      <c r="X1623" s="5" t="s">
        <v>16</v>
      </c>
      <c r="Z1623" s="6"/>
      <c r="AA1623" s="9"/>
      <c r="AB1623" s="10"/>
    </row>
    <row r="1624" spans="3:28" x14ac:dyDescent="0.25">
      <c r="D1624" s="5" t="s">
        <v>32</v>
      </c>
      <c r="H1624" s="11"/>
      <c r="K1624" s="5"/>
      <c r="M1624" s="6"/>
      <c r="N1624" s="6"/>
      <c r="O1624" s="8"/>
      <c r="X1624" s="5"/>
      <c r="Z1624" s="6"/>
      <c r="AA1624" s="6"/>
      <c r="AB1624" s="8"/>
    </row>
    <row r="1625" spans="3:28" x14ac:dyDescent="0.25">
      <c r="D1625" s="5" t="s">
        <v>33</v>
      </c>
      <c r="H1625" s="11"/>
      <c r="K1625" s="5" t="s">
        <v>46</v>
      </c>
      <c r="O1625" s="11"/>
      <c r="X1625" s="5" t="s">
        <v>7</v>
      </c>
      <c r="AB1625" s="11"/>
    </row>
    <row r="1626" spans="3:28" ht="15.75" thickBot="1" x14ac:dyDescent="0.3">
      <c r="C1626" s="1" t="s">
        <v>34</v>
      </c>
      <c r="D1626" s="5"/>
      <c r="H1626" s="11"/>
      <c r="J1626" s="1" t="s">
        <v>34</v>
      </c>
      <c r="K1626" s="5" t="s">
        <v>47</v>
      </c>
      <c r="O1626" s="11"/>
      <c r="X1626" s="5" t="s">
        <v>8</v>
      </c>
      <c r="AB1626" s="11"/>
    </row>
    <row r="1627" spans="3:28" ht="15.75" thickBot="1" x14ac:dyDescent="0.3">
      <c r="C1627" s="1" t="s">
        <v>36</v>
      </c>
      <c r="D1627" s="12" t="s">
        <v>3</v>
      </c>
      <c r="E1627" s="13" t="s">
        <v>11</v>
      </c>
      <c r="F1627" s="14"/>
      <c r="G1627" s="12" t="s">
        <v>4</v>
      </c>
      <c r="H1627" s="12" t="s">
        <v>5</v>
      </c>
      <c r="J1627" s="1" t="s">
        <v>36</v>
      </c>
      <c r="K1627" s="5" t="s">
        <v>48</v>
      </c>
      <c r="O1627" s="11"/>
      <c r="X1627" s="5" t="s">
        <v>9</v>
      </c>
      <c r="AB1627" s="11"/>
    </row>
    <row r="1628" spans="3:28" ht="15.75" thickBot="1" x14ac:dyDescent="0.3">
      <c r="D1628" s="15">
        <v>17</v>
      </c>
      <c r="E1628" s="16" t="s">
        <v>37</v>
      </c>
      <c r="F1628" s="17"/>
      <c r="G1628" s="18">
        <v>500</v>
      </c>
      <c r="H1628" s="19">
        <f>D1628*G1628</f>
        <v>8500</v>
      </c>
      <c r="K1628" s="5" t="s">
        <v>49</v>
      </c>
      <c r="O1628" s="11"/>
      <c r="X1628" s="5" t="s">
        <v>10</v>
      </c>
      <c r="AB1628" s="11"/>
    </row>
    <row r="1629" spans="3:28" ht="16.5" thickTop="1" thickBot="1" x14ac:dyDescent="0.3">
      <c r="D1629" s="15"/>
      <c r="E1629" s="23"/>
      <c r="F1629" s="24"/>
      <c r="G1629" s="18"/>
      <c r="H1629" s="19">
        <f>D1629*G1629</f>
        <v>0</v>
      </c>
      <c r="K1629" s="5"/>
      <c r="O1629" s="11"/>
      <c r="X1629" s="5"/>
      <c r="AB1629" s="11"/>
    </row>
    <row r="1630" spans="3:28" ht="16.5" thickTop="1" thickBot="1" x14ac:dyDescent="0.3">
      <c r="D1630" s="15"/>
      <c r="E1630" s="23"/>
      <c r="F1630" s="24"/>
      <c r="G1630" s="18"/>
      <c r="H1630" s="19"/>
      <c r="K1630" s="12" t="s">
        <v>3</v>
      </c>
      <c r="L1630" s="13" t="s">
        <v>11</v>
      </c>
      <c r="M1630" s="14"/>
      <c r="N1630" s="12" t="s">
        <v>4</v>
      </c>
      <c r="O1630" s="12" t="s">
        <v>5</v>
      </c>
      <c r="X1630" s="12" t="s">
        <v>3</v>
      </c>
      <c r="Y1630" s="13" t="s">
        <v>11</v>
      </c>
      <c r="Z1630" s="14"/>
      <c r="AA1630" s="12" t="s">
        <v>4</v>
      </c>
      <c r="AB1630" s="4" t="s">
        <v>5</v>
      </c>
    </row>
    <row r="1631" spans="3:28" ht="16.5" thickTop="1" thickBot="1" x14ac:dyDescent="0.3">
      <c r="D1631" s="27"/>
      <c r="E1631" s="28"/>
      <c r="F1631" s="10"/>
      <c r="G1631" s="29"/>
      <c r="H1631" s="19"/>
      <c r="K1631" s="15">
        <v>20</v>
      </c>
      <c r="L1631" s="16" t="s">
        <v>21</v>
      </c>
      <c r="M1631" s="17"/>
      <c r="N1631" s="18">
        <v>800</v>
      </c>
      <c r="O1631" s="19">
        <f>K1631*N1631</f>
        <v>16000</v>
      </c>
      <c r="X1631" s="20"/>
      <c r="Y1631" s="21"/>
      <c r="Z1631" s="22"/>
      <c r="AA1631" s="20"/>
      <c r="AB1631" s="20"/>
    </row>
    <row r="1632" spans="3:28" ht="16.5" thickTop="1" thickBot="1" x14ac:dyDescent="0.3">
      <c r="D1632" s="5" t="s">
        <v>12</v>
      </c>
      <c r="F1632" s="6"/>
      <c r="G1632" s="33" t="s">
        <v>0</v>
      </c>
      <c r="H1632" s="34">
        <f>SUM(H1628:H1631)</f>
        <v>8500</v>
      </c>
      <c r="K1632" s="15"/>
      <c r="L1632" s="23"/>
      <c r="M1632" s="24"/>
      <c r="N1632" s="18"/>
      <c r="O1632" s="19">
        <f>K1632*N1632</f>
        <v>0</v>
      </c>
      <c r="X1632" s="20"/>
      <c r="Y1632" s="25"/>
      <c r="Z1632" s="26"/>
      <c r="AA1632" s="20"/>
      <c r="AB1632" s="20"/>
    </row>
    <row r="1633" spans="3:28" ht="16.5" thickTop="1" thickBot="1" x14ac:dyDescent="0.3">
      <c r="D1633" s="5" t="s">
        <v>39</v>
      </c>
      <c r="E1633" s="1" t="s">
        <v>40</v>
      </c>
      <c r="F1633" s="6"/>
      <c r="G1633" s="33" t="s">
        <v>1</v>
      </c>
      <c r="H1633" s="35">
        <f>H1632*19%</f>
        <v>1615</v>
      </c>
      <c r="K1633" s="15"/>
      <c r="L1633" s="23"/>
      <c r="M1633" s="24"/>
      <c r="N1633" s="18"/>
      <c r="O1633" s="19"/>
      <c r="X1633" s="20"/>
      <c r="Y1633" s="25"/>
      <c r="Z1633" s="26"/>
      <c r="AA1633" s="20"/>
      <c r="AB1633" s="20"/>
    </row>
    <row r="1634" spans="3:28" ht="15.75" thickBot="1" x14ac:dyDescent="0.3">
      <c r="D1634" s="28"/>
      <c r="E1634" s="30" t="s">
        <v>13</v>
      </c>
      <c r="F1634" s="31" t="s">
        <v>41</v>
      </c>
      <c r="G1634" s="36" t="s">
        <v>38</v>
      </c>
      <c r="H1634" s="37">
        <f>+H1632+H1633</f>
        <v>10115</v>
      </c>
      <c r="K1634" s="27"/>
      <c r="L1634" s="28"/>
      <c r="M1634" s="10"/>
      <c r="N1634" s="29"/>
      <c r="O1634" s="19"/>
      <c r="X1634" s="20"/>
      <c r="Y1634" s="30"/>
      <c r="Z1634" s="31"/>
      <c r="AA1634" s="32"/>
      <c r="AB1634" s="32"/>
    </row>
    <row r="1635" spans="3:28" ht="15.75" thickBot="1" x14ac:dyDescent="0.3">
      <c r="K1635" s="5" t="s">
        <v>12</v>
      </c>
      <c r="M1635" s="6"/>
      <c r="N1635" s="33" t="s">
        <v>0</v>
      </c>
      <c r="O1635" s="34">
        <f>SUM(O1631:O1634)</f>
        <v>16000</v>
      </c>
      <c r="X1635" s="5" t="s">
        <v>12</v>
      </c>
      <c r="Z1635" s="6"/>
      <c r="AA1635" s="33" t="s">
        <v>0</v>
      </c>
      <c r="AB1635" s="8"/>
    </row>
    <row r="1636" spans="3:28" ht="15.75" thickBot="1" x14ac:dyDescent="0.3">
      <c r="D1636" s="1" t="s">
        <v>54</v>
      </c>
      <c r="K1636" s="5" t="s">
        <v>50</v>
      </c>
      <c r="L1636" s="1" t="s">
        <v>51</v>
      </c>
      <c r="M1636" s="6"/>
      <c r="N1636" s="33" t="s">
        <v>1</v>
      </c>
      <c r="O1636" s="35">
        <f>O1635*19%</f>
        <v>3040</v>
      </c>
      <c r="X1636" s="5"/>
      <c r="Z1636" s="6"/>
      <c r="AA1636" s="33" t="s">
        <v>1</v>
      </c>
      <c r="AB1636" s="8"/>
    </row>
    <row r="1637" spans="3:28" ht="15.75" thickBot="1" x14ac:dyDescent="0.3">
      <c r="D1637" s="1" t="s">
        <v>55</v>
      </c>
      <c r="E1637" s="1" t="s">
        <v>76</v>
      </c>
      <c r="K1637" s="28"/>
      <c r="L1637" s="30" t="s">
        <v>13</v>
      </c>
      <c r="M1637" s="31" t="s">
        <v>52</v>
      </c>
      <c r="N1637" s="36" t="s">
        <v>38</v>
      </c>
      <c r="O1637" s="37">
        <f>+O1635+O1636</f>
        <v>19040</v>
      </c>
      <c r="X1637" s="28"/>
      <c r="Y1637" s="30" t="s">
        <v>13</v>
      </c>
      <c r="Z1637" s="31"/>
      <c r="AA1637" s="36" t="s">
        <v>2</v>
      </c>
      <c r="AB1637" s="10"/>
    </row>
    <row r="1638" spans="3:28" ht="15.75" thickBot="1" x14ac:dyDescent="0.3"/>
    <row r="1639" spans="3:28" x14ac:dyDescent="0.25">
      <c r="D1639" s="38" t="s">
        <v>56</v>
      </c>
      <c r="E1639" s="3" t="s">
        <v>57</v>
      </c>
      <c r="F1639" s="3" t="s">
        <v>6</v>
      </c>
      <c r="G1639" s="3" t="s">
        <v>17</v>
      </c>
      <c r="H1639" s="3" t="s">
        <v>72</v>
      </c>
    </row>
    <row r="1640" spans="3:28" x14ac:dyDescent="0.25">
      <c r="D1640" s="40">
        <v>2340</v>
      </c>
      <c r="E1640" s="40" t="s">
        <v>58</v>
      </c>
      <c r="F1640" s="40" t="s">
        <v>59</v>
      </c>
      <c r="G1640" s="41">
        <f>+H1632</f>
        <v>8500</v>
      </c>
      <c r="H1640" s="41">
        <f>+H1633</f>
        <v>1615</v>
      </c>
      <c r="K1640" s="1" t="s">
        <v>64</v>
      </c>
    </row>
    <row r="1641" spans="3:28" ht="15.75" thickBot="1" x14ac:dyDescent="0.3">
      <c r="D1641" s="20"/>
      <c r="E1641" s="20"/>
      <c r="F1641" s="20"/>
      <c r="G1641" s="20"/>
      <c r="H1641" s="20"/>
    </row>
    <row r="1642" spans="3:28" ht="15.75" thickBot="1" x14ac:dyDescent="0.3">
      <c r="C1642" s="2" t="s">
        <v>22</v>
      </c>
      <c r="D1642" s="30"/>
      <c r="E1642" s="30"/>
      <c r="F1642" s="30" t="s">
        <v>24</v>
      </c>
      <c r="G1642" s="44">
        <f>SUM(G1640:G1641)</f>
        <v>8500</v>
      </c>
      <c r="H1642" s="44">
        <f>SUM(H1640:H1641)</f>
        <v>1615</v>
      </c>
      <c r="I1642" s="4" t="s">
        <v>18</v>
      </c>
      <c r="K1642" s="2" t="s">
        <v>65</v>
      </c>
      <c r="L1642" s="3"/>
      <c r="M1642" s="4" t="s">
        <v>66</v>
      </c>
    </row>
    <row r="1643" spans="3:28" ht="15.75" thickBot="1" x14ac:dyDescent="0.3">
      <c r="C1643" s="39">
        <v>43961</v>
      </c>
      <c r="G1643" s="45"/>
      <c r="H1643" s="45"/>
      <c r="I1643" s="41">
        <f>+H1634</f>
        <v>10115</v>
      </c>
      <c r="K1643" s="42">
        <f>+G1649</f>
        <v>16000</v>
      </c>
      <c r="L1643" s="30"/>
      <c r="M1643" s="43">
        <f>+H1649</f>
        <v>3040</v>
      </c>
    </row>
    <row r="1644" spans="3:28" x14ac:dyDescent="0.25">
      <c r="C1644" s="20"/>
      <c r="G1644" s="45"/>
      <c r="H1644" s="45"/>
      <c r="I1644" s="20"/>
      <c r="K1644" s="5" t="s">
        <v>67</v>
      </c>
      <c r="M1644" s="11" t="s">
        <v>68</v>
      </c>
    </row>
    <row r="1645" spans="3:28" ht="15.75" thickBot="1" x14ac:dyDescent="0.3">
      <c r="C1645" s="28"/>
      <c r="D1645" s="1" t="s">
        <v>60</v>
      </c>
      <c r="E1645" s="1" t="s">
        <v>76</v>
      </c>
      <c r="I1645" s="44">
        <f>SUM(I1643:I1644)</f>
        <v>10115</v>
      </c>
      <c r="K1645" s="42">
        <f>+G1642</f>
        <v>8500</v>
      </c>
      <c r="L1645" s="30"/>
      <c r="M1645" s="43">
        <f>+H1642</f>
        <v>1615</v>
      </c>
    </row>
    <row r="1646" spans="3:28" x14ac:dyDescent="0.25">
      <c r="D1646" s="38" t="s">
        <v>56</v>
      </c>
      <c r="E1646" s="3" t="s">
        <v>61</v>
      </c>
      <c r="F1646" s="3" t="s">
        <v>6</v>
      </c>
      <c r="G1646" s="3" t="s">
        <v>17</v>
      </c>
      <c r="H1646" s="3" t="s">
        <v>71</v>
      </c>
      <c r="I1646" s="45"/>
      <c r="M1646" s="45">
        <f>+M1643-M1645</f>
        <v>1425</v>
      </c>
    </row>
    <row r="1647" spans="3:28" x14ac:dyDescent="0.25">
      <c r="D1647" s="40">
        <v>1</v>
      </c>
      <c r="E1647" s="40" t="s">
        <v>62</v>
      </c>
      <c r="F1647" s="40" t="s">
        <v>63</v>
      </c>
      <c r="G1647" s="41">
        <f>+O1635</f>
        <v>16000</v>
      </c>
      <c r="H1647" s="41">
        <f>+O1636</f>
        <v>3040</v>
      </c>
      <c r="I1647" s="45"/>
    </row>
    <row r="1648" spans="3:28" ht="15.75" thickBot="1" x14ac:dyDescent="0.3">
      <c r="D1648" s="20"/>
      <c r="E1648" s="20"/>
      <c r="F1648" s="20"/>
      <c r="G1648" s="20"/>
      <c r="H1648" s="20"/>
      <c r="K1648" s="47" t="s">
        <v>69</v>
      </c>
      <c r="L1648" s="47" t="s">
        <v>73</v>
      </c>
      <c r="M1648" s="46">
        <f>+M1646</f>
        <v>1425</v>
      </c>
    </row>
    <row r="1649" spans="3:28" ht="15.75" thickBot="1" x14ac:dyDescent="0.3">
      <c r="C1649" s="2" t="s">
        <v>22</v>
      </c>
      <c r="D1649" s="30"/>
      <c r="E1649" s="30"/>
      <c r="F1649" s="30" t="s">
        <v>24</v>
      </c>
      <c r="G1649" s="44">
        <f>SUM(G1647:G1648)</f>
        <v>16000</v>
      </c>
      <c r="H1649" s="44">
        <f>SUM(H1647:H1648)</f>
        <v>3040</v>
      </c>
      <c r="I1649" s="4" t="s">
        <v>18</v>
      </c>
    </row>
    <row r="1650" spans="3:28" x14ac:dyDescent="0.25">
      <c r="C1650" s="39">
        <v>43968</v>
      </c>
      <c r="I1650" s="41">
        <f>+O1637</f>
        <v>19040</v>
      </c>
      <c r="K1650" s="1" t="s">
        <v>70</v>
      </c>
      <c r="M1650" s="46">
        <v>0</v>
      </c>
    </row>
    <row r="1651" spans="3:28" x14ac:dyDescent="0.25">
      <c r="C1651" s="20"/>
      <c r="I1651" s="20"/>
    </row>
    <row r="1652" spans="3:28" ht="15.75" thickBot="1" x14ac:dyDescent="0.3">
      <c r="C1652" s="28"/>
      <c r="I1652" s="44">
        <f>SUM(I1650:I1651)</f>
        <v>19040</v>
      </c>
    </row>
    <row r="1654" spans="3:28" ht="15.75" thickBot="1" x14ac:dyDescent="0.3">
      <c r="E1654" s="1" t="s">
        <v>25</v>
      </c>
    </row>
    <row r="1655" spans="3:28" x14ac:dyDescent="0.25">
      <c r="D1655" s="2" t="s">
        <v>26</v>
      </c>
      <c r="E1655" s="3"/>
      <c r="F1655" s="3"/>
      <c r="G1655" s="2" t="s">
        <v>29</v>
      </c>
      <c r="H1655" s="4"/>
    </row>
    <row r="1656" spans="3:28" x14ac:dyDescent="0.25">
      <c r="C1656" s="1" t="s">
        <v>75</v>
      </c>
      <c r="D1656" s="5" t="s">
        <v>27</v>
      </c>
      <c r="F1656" s="6"/>
      <c r="G1656" s="7" t="s">
        <v>6</v>
      </c>
      <c r="H1656" s="8" t="s">
        <v>23</v>
      </c>
    </row>
    <row r="1657" spans="3:28" ht="15.75" thickBot="1" x14ac:dyDescent="0.3">
      <c r="D1657" s="5" t="s">
        <v>28</v>
      </c>
      <c r="F1657" s="6"/>
      <c r="G1657" s="9"/>
      <c r="H1657" s="10"/>
      <c r="K1657" s="1" t="s">
        <v>42</v>
      </c>
    </row>
    <row r="1658" spans="3:28" x14ac:dyDescent="0.25">
      <c r="C1658" s="1" t="s">
        <v>34</v>
      </c>
      <c r="D1658" s="5"/>
      <c r="F1658" s="6"/>
      <c r="G1658" s="6"/>
      <c r="H1658" s="8"/>
      <c r="J1658" s="1" t="s">
        <v>34</v>
      </c>
      <c r="K1658" s="2" t="s">
        <v>43</v>
      </c>
      <c r="L1658" s="3"/>
      <c r="M1658" s="3"/>
      <c r="N1658" s="2" t="s">
        <v>53</v>
      </c>
      <c r="O1658" s="4"/>
      <c r="X1658" s="2" t="s">
        <v>14</v>
      </c>
      <c r="Y1658" s="3"/>
      <c r="Z1658" s="3"/>
      <c r="AA1658" s="2" t="s">
        <v>19</v>
      </c>
      <c r="AB1658" s="4"/>
    </row>
    <row r="1659" spans="3:28" x14ac:dyDescent="0.25">
      <c r="C1659" s="1" t="s">
        <v>35</v>
      </c>
      <c r="D1659" s="5" t="s">
        <v>30</v>
      </c>
      <c r="H1659" s="11"/>
      <c r="J1659" s="1" t="s">
        <v>35</v>
      </c>
      <c r="K1659" s="5" t="s">
        <v>44</v>
      </c>
      <c r="M1659" s="6"/>
      <c r="N1659" s="7" t="s">
        <v>6</v>
      </c>
      <c r="O1659" s="8" t="s">
        <v>20</v>
      </c>
      <c r="X1659" s="5" t="s">
        <v>15</v>
      </c>
      <c r="Z1659" s="6"/>
      <c r="AA1659" s="7" t="s">
        <v>6</v>
      </c>
      <c r="AB1659" s="8"/>
    </row>
    <row r="1660" spans="3:28" ht="15.75" thickBot="1" x14ac:dyDescent="0.3">
      <c r="D1660" s="5" t="s">
        <v>31</v>
      </c>
      <c r="H1660" s="11"/>
      <c r="K1660" s="5" t="s">
        <v>45</v>
      </c>
      <c r="M1660" s="6"/>
      <c r="N1660" s="9"/>
      <c r="O1660" s="10"/>
      <c r="X1660" s="5" t="s">
        <v>16</v>
      </c>
      <c r="Z1660" s="6"/>
      <c r="AA1660" s="9"/>
      <c r="AB1660" s="10"/>
    </row>
    <row r="1661" spans="3:28" x14ac:dyDescent="0.25">
      <c r="D1661" s="5" t="s">
        <v>32</v>
      </c>
      <c r="H1661" s="11"/>
      <c r="K1661" s="5"/>
      <c r="M1661" s="6"/>
      <c r="N1661" s="6"/>
      <c r="O1661" s="8"/>
      <c r="X1661" s="5"/>
      <c r="Z1661" s="6"/>
      <c r="AA1661" s="6"/>
      <c r="AB1661" s="8"/>
    </row>
    <row r="1662" spans="3:28" x14ac:dyDescent="0.25">
      <c r="D1662" s="5" t="s">
        <v>33</v>
      </c>
      <c r="H1662" s="11"/>
      <c r="K1662" s="5" t="s">
        <v>46</v>
      </c>
      <c r="O1662" s="11"/>
      <c r="X1662" s="5" t="s">
        <v>7</v>
      </c>
      <c r="AB1662" s="11"/>
    </row>
    <row r="1663" spans="3:28" ht="15.75" thickBot="1" x14ac:dyDescent="0.3">
      <c r="C1663" s="1" t="s">
        <v>34</v>
      </c>
      <c r="D1663" s="5"/>
      <c r="H1663" s="11"/>
      <c r="J1663" s="1" t="s">
        <v>34</v>
      </c>
      <c r="K1663" s="5" t="s">
        <v>47</v>
      </c>
      <c r="O1663" s="11"/>
      <c r="X1663" s="5" t="s">
        <v>8</v>
      </c>
      <c r="AB1663" s="11"/>
    </row>
    <row r="1664" spans="3:28" ht="15.75" thickBot="1" x14ac:dyDescent="0.3">
      <c r="C1664" s="1" t="s">
        <v>36</v>
      </c>
      <c r="D1664" s="12" t="s">
        <v>3</v>
      </c>
      <c r="E1664" s="13" t="s">
        <v>11</v>
      </c>
      <c r="F1664" s="14"/>
      <c r="G1664" s="12" t="s">
        <v>4</v>
      </c>
      <c r="H1664" s="12" t="s">
        <v>5</v>
      </c>
      <c r="J1664" s="1" t="s">
        <v>36</v>
      </c>
      <c r="K1664" s="5" t="s">
        <v>48</v>
      </c>
      <c r="O1664" s="11"/>
      <c r="X1664" s="5" t="s">
        <v>9</v>
      </c>
      <c r="AB1664" s="11"/>
    </row>
    <row r="1665" spans="3:28" ht="15.75" thickBot="1" x14ac:dyDescent="0.3">
      <c r="D1665" s="15">
        <v>25</v>
      </c>
      <c r="E1665" s="16" t="s">
        <v>37</v>
      </c>
      <c r="F1665" s="17"/>
      <c r="G1665" s="18">
        <v>500</v>
      </c>
      <c r="H1665" s="19">
        <f>D1665*G1665</f>
        <v>12500</v>
      </c>
      <c r="K1665" s="5" t="s">
        <v>49</v>
      </c>
      <c r="O1665" s="11"/>
      <c r="X1665" s="5" t="s">
        <v>10</v>
      </c>
      <c r="AB1665" s="11"/>
    </row>
    <row r="1666" spans="3:28" ht="16.5" thickTop="1" thickBot="1" x14ac:dyDescent="0.3">
      <c r="D1666" s="15"/>
      <c r="E1666" s="23"/>
      <c r="F1666" s="24"/>
      <c r="G1666" s="18"/>
      <c r="H1666" s="19">
        <f>D1666*G1666</f>
        <v>0</v>
      </c>
      <c r="K1666" s="5"/>
      <c r="O1666" s="11"/>
      <c r="X1666" s="5"/>
      <c r="AB1666" s="11"/>
    </row>
    <row r="1667" spans="3:28" ht="16.5" thickTop="1" thickBot="1" x14ac:dyDescent="0.3">
      <c r="D1667" s="15"/>
      <c r="E1667" s="23"/>
      <c r="F1667" s="24"/>
      <c r="G1667" s="18"/>
      <c r="H1667" s="19"/>
      <c r="K1667" s="12" t="s">
        <v>3</v>
      </c>
      <c r="L1667" s="13" t="s">
        <v>11</v>
      </c>
      <c r="M1667" s="14"/>
      <c r="N1667" s="12" t="s">
        <v>4</v>
      </c>
      <c r="O1667" s="12" t="s">
        <v>5</v>
      </c>
      <c r="X1667" s="12" t="s">
        <v>3</v>
      </c>
      <c r="Y1667" s="13" t="s">
        <v>11</v>
      </c>
      <c r="Z1667" s="14"/>
      <c r="AA1667" s="12" t="s">
        <v>4</v>
      </c>
      <c r="AB1667" s="4" t="s">
        <v>5</v>
      </c>
    </row>
    <row r="1668" spans="3:28" ht="16.5" thickTop="1" thickBot="1" x14ac:dyDescent="0.3">
      <c r="D1668" s="27"/>
      <c r="E1668" s="28"/>
      <c r="F1668" s="10"/>
      <c r="G1668" s="29"/>
      <c r="H1668" s="19"/>
      <c r="K1668" s="15">
        <v>25</v>
      </c>
      <c r="L1668" s="16" t="s">
        <v>21</v>
      </c>
      <c r="M1668" s="17"/>
      <c r="N1668" s="18">
        <v>500</v>
      </c>
      <c r="O1668" s="19">
        <f>K1668*N1668</f>
        <v>12500</v>
      </c>
      <c r="X1668" s="20"/>
      <c r="Y1668" s="21"/>
      <c r="Z1668" s="22"/>
      <c r="AA1668" s="20"/>
      <c r="AB1668" s="20"/>
    </row>
    <row r="1669" spans="3:28" ht="16.5" thickTop="1" thickBot="1" x14ac:dyDescent="0.3">
      <c r="D1669" s="5" t="s">
        <v>12</v>
      </c>
      <c r="F1669" s="6"/>
      <c r="G1669" s="33" t="s">
        <v>0</v>
      </c>
      <c r="H1669" s="34">
        <f>SUM(H1665:H1668)</f>
        <v>12500</v>
      </c>
      <c r="K1669" s="15"/>
      <c r="L1669" s="23"/>
      <c r="M1669" s="24"/>
      <c r="N1669" s="18"/>
      <c r="O1669" s="19">
        <f>K1669*N1669</f>
        <v>0</v>
      </c>
      <c r="X1669" s="20"/>
      <c r="Y1669" s="25"/>
      <c r="Z1669" s="26"/>
      <c r="AA1669" s="20"/>
      <c r="AB1669" s="20"/>
    </row>
    <row r="1670" spans="3:28" ht="16.5" thickTop="1" thickBot="1" x14ac:dyDescent="0.3">
      <c r="D1670" s="5" t="s">
        <v>39</v>
      </c>
      <c r="E1670" s="1" t="s">
        <v>40</v>
      </c>
      <c r="F1670" s="6"/>
      <c r="G1670" s="33" t="s">
        <v>1</v>
      </c>
      <c r="H1670" s="35">
        <f>H1669*19%</f>
        <v>2375</v>
      </c>
      <c r="K1670" s="15"/>
      <c r="L1670" s="23"/>
      <c r="M1670" s="24"/>
      <c r="N1670" s="18"/>
      <c r="O1670" s="19"/>
      <c r="X1670" s="20"/>
      <c r="Y1670" s="25"/>
      <c r="Z1670" s="26"/>
      <c r="AA1670" s="20"/>
      <c r="AB1670" s="20"/>
    </row>
    <row r="1671" spans="3:28" ht="15.75" thickBot="1" x14ac:dyDescent="0.3">
      <c r="D1671" s="28"/>
      <c r="E1671" s="30" t="s">
        <v>13</v>
      </c>
      <c r="F1671" s="31" t="s">
        <v>41</v>
      </c>
      <c r="G1671" s="36" t="s">
        <v>38</v>
      </c>
      <c r="H1671" s="37">
        <f>+H1669+H1670</f>
        <v>14875</v>
      </c>
      <c r="K1671" s="27"/>
      <c r="L1671" s="28"/>
      <c r="M1671" s="10"/>
      <c r="N1671" s="29"/>
      <c r="O1671" s="19"/>
      <c r="X1671" s="20"/>
      <c r="Y1671" s="30"/>
      <c r="Z1671" s="31"/>
      <c r="AA1671" s="32"/>
      <c r="AB1671" s="32"/>
    </row>
    <row r="1672" spans="3:28" ht="15.75" thickBot="1" x14ac:dyDescent="0.3">
      <c r="K1672" s="5" t="s">
        <v>12</v>
      </c>
      <c r="M1672" s="6"/>
      <c r="N1672" s="33" t="s">
        <v>0</v>
      </c>
      <c r="O1672" s="34">
        <f>SUM(O1668:O1671)</f>
        <v>12500</v>
      </c>
      <c r="X1672" s="5" t="s">
        <v>12</v>
      </c>
      <c r="Z1672" s="6"/>
      <c r="AA1672" s="33" t="s">
        <v>0</v>
      </c>
      <c r="AB1672" s="8"/>
    </row>
    <row r="1673" spans="3:28" ht="15.75" thickBot="1" x14ac:dyDescent="0.3">
      <c r="D1673" s="1" t="s">
        <v>54</v>
      </c>
      <c r="K1673" s="5" t="s">
        <v>50</v>
      </c>
      <c r="L1673" s="1" t="s">
        <v>51</v>
      </c>
      <c r="M1673" s="6"/>
      <c r="N1673" s="33" t="s">
        <v>1</v>
      </c>
      <c r="O1673" s="35">
        <f>O1672*19%</f>
        <v>2375</v>
      </c>
      <c r="X1673" s="5"/>
      <c r="Z1673" s="6"/>
      <c r="AA1673" s="33" t="s">
        <v>1</v>
      </c>
      <c r="AB1673" s="8"/>
    </row>
    <row r="1674" spans="3:28" ht="15.75" thickBot="1" x14ac:dyDescent="0.3">
      <c r="D1674" s="1" t="s">
        <v>55</v>
      </c>
      <c r="K1674" s="28"/>
      <c r="L1674" s="30" t="s">
        <v>13</v>
      </c>
      <c r="M1674" s="31" t="s">
        <v>52</v>
      </c>
      <c r="N1674" s="36" t="s">
        <v>38</v>
      </c>
      <c r="O1674" s="37">
        <f>+O1672+O1673</f>
        <v>14875</v>
      </c>
      <c r="X1674" s="28"/>
      <c r="Y1674" s="30" t="s">
        <v>13</v>
      </c>
      <c r="Z1674" s="31"/>
      <c r="AA1674" s="36" t="s">
        <v>2</v>
      </c>
      <c r="AB1674" s="10"/>
    </row>
    <row r="1675" spans="3:28" ht="15.75" thickBot="1" x14ac:dyDescent="0.3"/>
    <row r="1676" spans="3:28" x14ac:dyDescent="0.25">
      <c r="D1676" s="38" t="s">
        <v>56</v>
      </c>
      <c r="E1676" s="3" t="s">
        <v>57</v>
      </c>
      <c r="F1676" s="3" t="s">
        <v>6</v>
      </c>
      <c r="G1676" s="3" t="s">
        <v>17</v>
      </c>
      <c r="H1676" s="3" t="s">
        <v>72</v>
      </c>
    </row>
    <row r="1677" spans="3:28" x14ac:dyDescent="0.25">
      <c r="D1677" s="40">
        <v>2340</v>
      </c>
      <c r="E1677" s="40" t="s">
        <v>58</v>
      </c>
      <c r="F1677" s="40" t="s">
        <v>59</v>
      </c>
      <c r="G1677" s="41">
        <f>+H1669</f>
        <v>12500</v>
      </c>
      <c r="H1677" s="41">
        <f>+H1670</f>
        <v>2375</v>
      </c>
      <c r="K1677" s="1" t="s">
        <v>64</v>
      </c>
    </row>
    <row r="1678" spans="3:28" ht="15.75" thickBot="1" x14ac:dyDescent="0.3">
      <c r="D1678" s="20"/>
      <c r="E1678" s="20"/>
      <c r="F1678" s="20"/>
      <c r="G1678" s="20"/>
      <c r="H1678" s="20"/>
    </row>
    <row r="1679" spans="3:28" ht="15.75" thickBot="1" x14ac:dyDescent="0.3">
      <c r="C1679" s="2" t="s">
        <v>22</v>
      </c>
      <c r="D1679" s="30"/>
      <c r="E1679" s="30"/>
      <c r="F1679" s="30" t="s">
        <v>24</v>
      </c>
      <c r="G1679" s="44">
        <f>SUM(G1677:G1678)</f>
        <v>12500</v>
      </c>
      <c r="H1679" s="44">
        <f>SUM(H1677:H1678)</f>
        <v>2375</v>
      </c>
      <c r="I1679" s="4" t="s">
        <v>18</v>
      </c>
      <c r="K1679" s="2" t="s">
        <v>65</v>
      </c>
      <c r="L1679" s="3"/>
      <c r="M1679" s="4" t="s">
        <v>66</v>
      </c>
    </row>
    <row r="1680" spans="3:28" ht="15.75" thickBot="1" x14ac:dyDescent="0.3">
      <c r="C1680" s="39">
        <v>43961</v>
      </c>
      <c r="G1680" s="45"/>
      <c r="H1680" s="45"/>
      <c r="I1680" s="41">
        <f>+H1671</f>
        <v>14875</v>
      </c>
      <c r="K1680" s="42">
        <f>+G1686</f>
        <v>12500</v>
      </c>
      <c r="L1680" s="30"/>
      <c r="M1680" s="43">
        <f>+H1686</f>
        <v>2375</v>
      </c>
    </row>
    <row r="1681" spans="3:13" x14ac:dyDescent="0.25">
      <c r="C1681" s="20"/>
      <c r="G1681" s="45"/>
      <c r="H1681" s="45"/>
      <c r="I1681" s="20"/>
      <c r="K1681" s="5" t="s">
        <v>67</v>
      </c>
      <c r="M1681" s="11" t="s">
        <v>68</v>
      </c>
    </row>
    <row r="1682" spans="3:13" ht="15.75" thickBot="1" x14ac:dyDescent="0.3">
      <c r="C1682" s="28"/>
      <c r="D1682" s="1" t="s">
        <v>60</v>
      </c>
      <c r="I1682" s="44">
        <f>SUM(I1680:I1681)</f>
        <v>14875</v>
      </c>
      <c r="K1682" s="42">
        <f>+G1679</f>
        <v>12500</v>
      </c>
      <c r="L1682" s="30"/>
      <c r="M1682" s="43">
        <f>+H1679</f>
        <v>2375</v>
      </c>
    </row>
    <row r="1683" spans="3:13" x14ac:dyDescent="0.25">
      <c r="D1683" s="38" t="s">
        <v>56</v>
      </c>
      <c r="E1683" s="3" t="s">
        <v>61</v>
      </c>
      <c r="F1683" s="3" t="s">
        <v>6</v>
      </c>
      <c r="G1683" s="3" t="s">
        <v>17</v>
      </c>
      <c r="H1683" s="3" t="s">
        <v>71</v>
      </c>
      <c r="I1683" s="45"/>
      <c r="M1683" s="45">
        <f>+M1680-M1682</f>
        <v>0</v>
      </c>
    </row>
    <row r="1684" spans="3:13" x14ac:dyDescent="0.25">
      <c r="D1684" s="40">
        <v>1</v>
      </c>
      <c r="E1684" s="40" t="s">
        <v>62</v>
      </c>
      <c r="F1684" s="40" t="s">
        <v>63</v>
      </c>
      <c r="G1684" s="41">
        <f>+O1672</f>
        <v>12500</v>
      </c>
      <c r="H1684" s="41">
        <f>+O1673</f>
        <v>2375</v>
      </c>
      <c r="I1684" s="45"/>
    </row>
    <row r="1685" spans="3:13" ht="15.75" thickBot="1" x14ac:dyDescent="0.3">
      <c r="D1685" s="20"/>
      <c r="E1685" s="20"/>
      <c r="F1685" s="20"/>
      <c r="G1685" s="20"/>
      <c r="H1685" s="20"/>
      <c r="K1685" s="47" t="s">
        <v>69</v>
      </c>
      <c r="L1685" s="47" t="s">
        <v>73</v>
      </c>
      <c r="M1685" s="46">
        <f>+M1683</f>
        <v>0</v>
      </c>
    </row>
    <row r="1686" spans="3:13" ht="15.75" thickBot="1" x14ac:dyDescent="0.3">
      <c r="C1686" s="2" t="s">
        <v>22</v>
      </c>
      <c r="D1686" s="30"/>
      <c r="E1686" s="30"/>
      <c r="F1686" s="30" t="s">
        <v>24</v>
      </c>
      <c r="G1686" s="44">
        <f>SUM(G1684:G1685)</f>
        <v>12500</v>
      </c>
      <c r="H1686" s="44">
        <f>SUM(H1684:H1685)</f>
        <v>2375</v>
      </c>
      <c r="I1686" s="4" t="s">
        <v>18</v>
      </c>
    </row>
    <row r="1687" spans="3:13" x14ac:dyDescent="0.25">
      <c r="C1687" s="39">
        <v>43968</v>
      </c>
      <c r="I1687" s="41">
        <f>+O1674</f>
        <v>14875</v>
      </c>
      <c r="K1687" s="1" t="s">
        <v>70</v>
      </c>
      <c r="M1687" s="46">
        <v>0</v>
      </c>
    </row>
    <row r="1688" spans="3:13" x14ac:dyDescent="0.25">
      <c r="C1688" s="20"/>
      <c r="I1688" s="20"/>
    </row>
    <row r="1689" spans="3:13" ht="15.75" thickBot="1" x14ac:dyDescent="0.3">
      <c r="C1689" s="28"/>
      <c r="I1689" s="44">
        <f>SUM(I1687:I1688)</f>
        <v>14875</v>
      </c>
    </row>
  </sheetData>
  <pageMargins left="0.25" right="0.25" top="0.75" bottom="0.75" header="0.3" footer="0.3"/>
  <pageSetup paperSize="9" scale="6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C1:AB1690"/>
  <sheetViews>
    <sheetView tabSelected="1" workbookViewId="0">
      <selection activeCell="D1" sqref="D1:O29"/>
    </sheetView>
  </sheetViews>
  <sheetFormatPr baseColWidth="10" defaultRowHeight="15" x14ac:dyDescent="0.25"/>
  <cols>
    <col min="1" max="1" width="2.85546875" style="66" customWidth="1"/>
    <col min="2" max="2" width="0.5703125" style="66" customWidth="1"/>
    <col min="3" max="3" width="4.85546875" style="66" customWidth="1"/>
    <col min="4" max="4" width="17.5703125" style="66" customWidth="1"/>
    <col min="5" max="5" width="13.42578125" style="66" customWidth="1"/>
    <col min="6" max="6" width="14.7109375" style="66" customWidth="1"/>
    <col min="7" max="7" width="15.28515625" style="66" customWidth="1"/>
    <col min="8" max="8" width="17.5703125" style="66" customWidth="1"/>
    <col min="9" max="9" width="6.140625" style="66" customWidth="1"/>
    <col min="10" max="10" width="4.85546875" style="66" customWidth="1"/>
    <col min="11" max="11" width="19.7109375" style="66" customWidth="1"/>
    <col min="12" max="12" width="11.42578125" style="66"/>
    <col min="13" max="13" width="19.140625" style="66" customWidth="1"/>
    <col min="14" max="14" width="15" style="66" customWidth="1"/>
    <col min="15" max="16384" width="11.42578125" style="66"/>
  </cols>
  <sheetData>
    <row r="1" spans="4:15" x14ac:dyDescent="0.25">
      <c r="D1" s="66" t="s">
        <v>122</v>
      </c>
      <c r="E1" s="87" t="s">
        <v>123</v>
      </c>
    </row>
    <row r="2" spans="4:15" x14ac:dyDescent="0.25">
      <c r="D2" s="66" t="s">
        <v>77</v>
      </c>
      <c r="E2" s="87" t="s">
        <v>124</v>
      </c>
      <c r="H2" s="87" t="s">
        <v>82</v>
      </c>
    </row>
    <row r="3" spans="4:15" x14ac:dyDescent="0.25">
      <c r="D3" s="66" t="s">
        <v>125</v>
      </c>
      <c r="E3" s="66" t="s">
        <v>126</v>
      </c>
    </row>
    <row r="4" spans="4:15" x14ac:dyDescent="0.25">
      <c r="D4" s="66" t="s">
        <v>22</v>
      </c>
      <c r="E4" s="67" t="s">
        <v>127</v>
      </c>
    </row>
    <row r="5" spans="4:15" x14ac:dyDescent="0.25">
      <c r="D5" s="66" t="s">
        <v>80</v>
      </c>
      <c r="E5" s="66" t="s">
        <v>84</v>
      </c>
    </row>
    <row r="6" spans="4:15" ht="15.75" thickBot="1" x14ac:dyDescent="0.3">
      <c r="D6" s="66" t="s">
        <v>111</v>
      </c>
      <c r="E6" s="66">
        <v>33</v>
      </c>
      <c r="K6" s="66" t="s">
        <v>112</v>
      </c>
      <c r="N6" s="66" t="s">
        <v>110</v>
      </c>
    </row>
    <row r="7" spans="4:15" ht="15.75" thickBot="1" x14ac:dyDescent="0.3">
      <c r="D7" s="66" t="s">
        <v>85</v>
      </c>
      <c r="E7" s="66" t="s">
        <v>115</v>
      </c>
      <c r="G7" s="66" t="s">
        <v>109</v>
      </c>
      <c r="J7" s="68">
        <v>1</v>
      </c>
      <c r="K7" s="69" t="s">
        <v>98</v>
      </c>
      <c r="L7" s="69"/>
      <c r="M7" s="69"/>
      <c r="N7" s="68"/>
      <c r="O7" s="70"/>
    </row>
    <row r="8" spans="4:15" x14ac:dyDescent="0.25">
      <c r="D8" s="68"/>
      <c r="E8" s="71"/>
      <c r="F8" s="69"/>
      <c r="G8" s="71"/>
      <c r="H8" s="70"/>
      <c r="J8" s="72">
        <v>2</v>
      </c>
      <c r="K8" s="73" t="s">
        <v>99</v>
      </c>
      <c r="N8" s="72"/>
      <c r="O8" s="74"/>
    </row>
    <row r="9" spans="4:15" ht="15.75" thickBot="1" x14ac:dyDescent="0.3">
      <c r="D9" s="75" t="s">
        <v>81</v>
      </c>
      <c r="E9" s="76" t="s">
        <v>128</v>
      </c>
      <c r="F9" s="77" t="s">
        <v>76</v>
      </c>
      <c r="G9" s="76" t="s">
        <v>129</v>
      </c>
      <c r="H9" s="78" t="s">
        <v>89</v>
      </c>
      <c r="J9" s="72">
        <v>3</v>
      </c>
      <c r="K9" s="66" t="s">
        <v>100</v>
      </c>
      <c r="N9" s="72"/>
      <c r="O9" s="74"/>
    </row>
    <row r="10" spans="4:15" x14ac:dyDescent="0.25">
      <c r="D10" s="72" t="s">
        <v>91</v>
      </c>
      <c r="E10" s="79">
        <v>120000</v>
      </c>
      <c r="F10" s="80">
        <v>450000</v>
      </c>
      <c r="G10" s="79">
        <v>7800000</v>
      </c>
      <c r="H10" s="81"/>
      <c r="J10" s="72">
        <v>4</v>
      </c>
      <c r="K10" s="66" t="s">
        <v>101</v>
      </c>
      <c r="N10" s="72"/>
      <c r="O10" s="74"/>
    </row>
    <row r="11" spans="4:15" x14ac:dyDescent="0.25">
      <c r="D11" s="72" t="s">
        <v>92</v>
      </c>
      <c r="E11" s="79">
        <v>23000</v>
      </c>
      <c r="F11" s="80">
        <v>33000</v>
      </c>
      <c r="G11" s="79">
        <v>45000</v>
      </c>
      <c r="H11" s="81"/>
      <c r="J11" s="72">
        <v>5</v>
      </c>
      <c r="K11" s="66" t="s">
        <v>102</v>
      </c>
      <c r="N11" s="72"/>
      <c r="O11" s="74"/>
    </row>
    <row r="12" spans="4:15" x14ac:dyDescent="0.25">
      <c r="D12" s="72" t="s">
        <v>93</v>
      </c>
      <c r="E12" s="79">
        <v>340000</v>
      </c>
      <c r="F12" s="79">
        <f>+E12</f>
        <v>340000</v>
      </c>
      <c r="G12" s="79">
        <f>+F12</f>
        <v>340000</v>
      </c>
      <c r="H12" s="81"/>
      <c r="J12" s="72">
        <v>6</v>
      </c>
      <c r="K12" s="66" t="s">
        <v>103</v>
      </c>
      <c r="N12" s="72"/>
      <c r="O12" s="74"/>
    </row>
    <row r="13" spans="4:15" x14ac:dyDescent="0.25">
      <c r="D13" s="72" t="s">
        <v>94</v>
      </c>
      <c r="E13" s="79">
        <v>35000</v>
      </c>
      <c r="F13" s="79">
        <v>35000</v>
      </c>
      <c r="G13" s="79">
        <v>35000</v>
      </c>
      <c r="H13" s="81"/>
      <c r="J13" s="72">
        <v>7</v>
      </c>
      <c r="K13" s="66" t="s">
        <v>104</v>
      </c>
      <c r="N13" s="72"/>
      <c r="O13" s="74"/>
    </row>
    <row r="14" spans="4:15" ht="15.75" thickBot="1" x14ac:dyDescent="0.3">
      <c r="D14" s="72" t="s">
        <v>95</v>
      </c>
      <c r="E14" s="79">
        <v>20000</v>
      </c>
      <c r="F14" s="80">
        <v>12000</v>
      </c>
      <c r="G14" s="79">
        <v>43000</v>
      </c>
      <c r="H14" s="81"/>
      <c r="J14" s="72">
        <v>8</v>
      </c>
      <c r="K14" s="66" t="s">
        <v>105</v>
      </c>
      <c r="N14" s="72"/>
      <c r="O14" s="74"/>
    </row>
    <row r="15" spans="4:15" ht="15.75" thickBot="1" x14ac:dyDescent="0.3">
      <c r="D15" s="82" t="s">
        <v>24</v>
      </c>
      <c r="E15" s="83"/>
      <c r="F15" s="84"/>
      <c r="G15" s="83"/>
      <c r="H15" s="85"/>
      <c r="J15" s="72">
        <v>9</v>
      </c>
      <c r="K15" s="66" t="s">
        <v>106</v>
      </c>
      <c r="N15" s="72"/>
      <c r="O15" s="74"/>
    </row>
    <row r="16" spans="4:15" x14ac:dyDescent="0.25">
      <c r="F16" s="86">
        <f>SUM(E15:G15)</f>
        <v>0</v>
      </c>
      <c r="J16" s="72">
        <v>10</v>
      </c>
      <c r="K16" s="66" t="s">
        <v>107</v>
      </c>
      <c r="N16" s="72"/>
      <c r="O16" s="74"/>
    </row>
    <row r="17" spans="4:15" ht="15.75" thickBot="1" x14ac:dyDescent="0.3">
      <c r="D17" s="87" t="s">
        <v>96</v>
      </c>
      <c r="G17" s="66" t="s">
        <v>108</v>
      </c>
      <c r="J17" s="72"/>
      <c r="K17" s="66" t="s">
        <v>90</v>
      </c>
      <c r="N17" s="72"/>
      <c r="O17" s="74"/>
    </row>
    <row r="18" spans="4:15" x14ac:dyDescent="0.25">
      <c r="D18" s="68"/>
      <c r="E18" s="71"/>
      <c r="F18" s="69"/>
      <c r="G18" s="71"/>
      <c r="H18" s="70"/>
      <c r="J18" s="72"/>
      <c r="K18" s="66" t="s">
        <v>97</v>
      </c>
      <c r="N18" s="72"/>
      <c r="O18" s="74"/>
    </row>
    <row r="19" spans="4:15" ht="15.75" thickBot="1" x14ac:dyDescent="0.3">
      <c r="D19" s="75" t="s">
        <v>81</v>
      </c>
      <c r="E19" s="76" t="str">
        <f>+E9</f>
        <v>ABRIL</v>
      </c>
      <c r="F19" s="77" t="str">
        <f>+F9</f>
        <v>MAYO</v>
      </c>
      <c r="G19" s="76" t="str">
        <f>+G9</f>
        <v>JUNIO</v>
      </c>
      <c r="H19" s="78" t="s">
        <v>89</v>
      </c>
      <c r="J19" s="75"/>
      <c r="K19" s="77"/>
      <c r="L19" s="77"/>
      <c r="M19" s="77"/>
      <c r="N19" s="75"/>
      <c r="O19" s="78"/>
    </row>
    <row r="20" spans="4:15" x14ac:dyDescent="0.25">
      <c r="D20" s="72" t="s">
        <v>97</v>
      </c>
      <c r="E20" s="79">
        <v>200000</v>
      </c>
      <c r="F20" s="80">
        <v>2300000</v>
      </c>
      <c r="G20" s="79">
        <v>4000000</v>
      </c>
      <c r="H20" s="81"/>
    </row>
    <row r="21" spans="4:15" ht="15.75" thickBot="1" x14ac:dyDescent="0.3">
      <c r="D21" s="72" t="s">
        <v>130</v>
      </c>
      <c r="E21" s="79">
        <v>120000</v>
      </c>
      <c r="F21" s="80">
        <v>140000</v>
      </c>
      <c r="G21" s="79">
        <v>150000</v>
      </c>
      <c r="H21" s="81"/>
    </row>
    <row r="22" spans="4:15" ht="15.75" thickBot="1" x14ac:dyDescent="0.3">
      <c r="D22" s="88" t="s">
        <v>24</v>
      </c>
      <c r="E22" s="83"/>
      <c r="F22" s="83"/>
      <c r="G22" s="83"/>
      <c r="H22" s="83"/>
    </row>
    <row r="23" spans="4:15" x14ac:dyDescent="0.25">
      <c r="F23" s="80">
        <f>SUM(E22:G22)</f>
        <v>0</v>
      </c>
    </row>
    <row r="26" spans="4:15" ht="15.75" thickBot="1" x14ac:dyDescent="0.3">
      <c r="G26" s="66" t="s">
        <v>113</v>
      </c>
      <c r="M26" s="66" t="s">
        <v>113</v>
      </c>
    </row>
    <row r="27" spans="4:15" x14ac:dyDescent="0.25">
      <c r="E27" s="68"/>
      <c r="F27" s="69" t="s">
        <v>5</v>
      </c>
      <c r="G27" s="69" t="s">
        <v>132</v>
      </c>
      <c r="H27" s="123"/>
      <c r="K27" s="68"/>
      <c r="L27" s="69" t="s">
        <v>5</v>
      </c>
      <c r="M27" s="69" t="s">
        <v>132</v>
      </c>
      <c r="N27" s="123"/>
    </row>
    <row r="28" spans="4:15" ht="15.75" thickBot="1" x14ac:dyDescent="0.3">
      <c r="E28" s="75"/>
      <c r="F28" s="77" t="str">
        <f>+F27</f>
        <v>TOTAL</v>
      </c>
      <c r="G28" s="77" t="s">
        <v>115</v>
      </c>
      <c r="H28" s="92"/>
      <c r="K28" s="75"/>
      <c r="L28" s="77" t="str">
        <f>+L27</f>
        <v>TOTAL</v>
      </c>
      <c r="M28" s="77" t="s">
        <v>131</v>
      </c>
      <c r="N28" s="92"/>
    </row>
    <row r="29" spans="4:15" ht="15.75" thickBot="1" x14ac:dyDescent="0.3">
      <c r="E29" s="88" t="s">
        <v>118</v>
      </c>
      <c r="F29" s="89" t="s">
        <v>117</v>
      </c>
      <c r="G29" s="89" t="s">
        <v>116</v>
      </c>
      <c r="H29" s="85"/>
      <c r="K29" s="88"/>
      <c r="L29" s="89"/>
      <c r="M29" s="124" t="s">
        <v>119</v>
      </c>
      <c r="N29" s="85"/>
    </row>
    <row r="1618" spans="3:28" ht="15.75" thickBot="1" x14ac:dyDescent="0.3">
      <c r="E1618" s="66" t="s">
        <v>25</v>
      </c>
    </row>
    <row r="1619" spans="3:28" x14ac:dyDescent="0.25">
      <c r="D1619" s="68" t="s">
        <v>26</v>
      </c>
      <c r="E1619" s="69"/>
      <c r="F1619" s="69"/>
      <c r="G1619" s="68" t="s">
        <v>29</v>
      </c>
      <c r="H1619" s="70"/>
    </row>
    <row r="1620" spans="3:28" x14ac:dyDescent="0.25">
      <c r="C1620" s="66" t="s">
        <v>74</v>
      </c>
      <c r="D1620" s="72" t="s">
        <v>27</v>
      </c>
      <c r="F1620" s="80"/>
      <c r="G1620" s="90" t="s">
        <v>6</v>
      </c>
      <c r="H1620" s="81" t="s">
        <v>23</v>
      </c>
    </row>
    <row r="1621" spans="3:28" ht="15.75" thickBot="1" x14ac:dyDescent="0.3">
      <c r="D1621" s="72" t="s">
        <v>28</v>
      </c>
      <c r="F1621" s="80"/>
      <c r="G1621" s="91"/>
      <c r="H1621" s="92"/>
      <c r="K1621" s="66" t="s">
        <v>42</v>
      </c>
    </row>
    <row r="1622" spans="3:28" x14ac:dyDescent="0.25">
      <c r="C1622" s="66" t="s">
        <v>34</v>
      </c>
      <c r="D1622" s="72"/>
      <c r="F1622" s="80"/>
      <c r="G1622" s="80"/>
      <c r="H1622" s="81"/>
      <c r="J1622" s="66" t="s">
        <v>34</v>
      </c>
      <c r="K1622" s="68" t="s">
        <v>43</v>
      </c>
      <c r="L1622" s="69"/>
      <c r="M1622" s="69"/>
      <c r="N1622" s="68" t="s">
        <v>53</v>
      </c>
      <c r="O1622" s="70"/>
      <c r="X1622" s="68" t="s">
        <v>14</v>
      </c>
      <c r="Y1622" s="69"/>
      <c r="Z1622" s="69"/>
      <c r="AA1622" s="68" t="s">
        <v>19</v>
      </c>
      <c r="AB1622" s="70"/>
    </row>
    <row r="1623" spans="3:28" x14ac:dyDescent="0.25">
      <c r="C1623" s="66" t="s">
        <v>35</v>
      </c>
      <c r="D1623" s="72" t="s">
        <v>30</v>
      </c>
      <c r="H1623" s="74"/>
      <c r="J1623" s="66" t="s">
        <v>35</v>
      </c>
      <c r="K1623" s="72" t="s">
        <v>44</v>
      </c>
      <c r="M1623" s="80"/>
      <c r="N1623" s="90" t="s">
        <v>6</v>
      </c>
      <c r="O1623" s="81" t="s">
        <v>20</v>
      </c>
      <c r="X1623" s="72" t="s">
        <v>15</v>
      </c>
      <c r="Z1623" s="80"/>
      <c r="AA1623" s="90" t="s">
        <v>6</v>
      </c>
      <c r="AB1623" s="81"/>
    </row>
    <row r="1624" spans="3:28" ht="15.75" thickBot="1" x14ac:dyDescent="0.3">
      <c r="D1624" s="72" t="s">
        <v>31</v>
      </c>
      <c r="H1624" s="74"/>
      <c r="K1624" s="72" t="s">
        <v>45</v>
      </c>
      <c r="M1624" s="80"/>
      <c r="N1624" s="91"/>
      <c r="O1624" s="92"/>
      <c r="X1624" s="72" t="s">
        <v>16</v>
      </c>
      <c r="Z1624" s="80"/>
      <c r="AA1624" s="91"/>
      <c r="AB1624" s="92"/>
    </row>
    <row r="1625" spans="3:28" x14ac:dyDescent="0.25">
      <c r="D1625" s="72" t="s">
        <v>32</v>
      </c>
      <c r="H1625" s="74"/>
      <c r="K1625" s="72"/>
      <c r="M1625" s="80"/>
      <c r="N1625" s="80"/>
      <c r="O1625" s="81"/>
      <c r="X1625" s="72"/>
      <c r="Z1625" s="80"/>
      <c r="AA1625" s="80"/>
      <c r="AB1625" s="81"/>
    </row>
    <row r="1626" spans="3:28" x14ac:dyDescent="0.25">
      <c r="D1626" s="72" t="s">
        <v>33</v>
      </c>
      <c r="H1626" s="74"/>
      <c r="K1626" s="72" t="s">
        <v>46</v>
      </c>
      <c r="O1626" s="74"/>
      <c r="X1626" s="72" t="s">
        <v>7</v>
      </c>
      <c r="AB1626" s="74"/>
    </row>
    <row r="1627" spans="3:28" ht="15.75" thickBot="1" x14ac:dyDescent="0.3">
      <c r="C1627" s="66" t="s">
        <v>34</v>
      </c>
      <c r="D1627" s="72"/>
      <c r="H1627" s="74"/>
      <c r="J1627" s="66" t="s">
        <v>34</v>
      </c>
      <c r="K1627" s="72" t="s">
        <v>47</v>
      </c>
      <c r="O1627" s="74"/>
      <c r="X1627" s="72" t="s">
        <v>8</v>
      </c>
      <c r="AB1627" s="74"/>
    </row>
    <row r="1628" spans="3:28" ht="15.75" thickBot="1" x14ac:dyDescent="0.3">
      <c r="C1628" s="66" t="s">
        <v>36</v>
      </c>
      <c r="D1628" s="71" t="s">
        <v>3</v>
      </c>
      <c r="E1628" s="88" t="s">
        <v>11</v>
      </c>
      <c r="F1628" s="93"/>
      <c r="G1628" s="71" t="s">
        <v>4</v>
      </c>
      <c r="H1628" s="71" t="s">
        <v>5</v>
      </c>
      <c r="J1628" s="66" t="s">
        <v>36</v>
      </c>
      <c r="K1628" s="72" t="s">
        <v>48</v>
      </c>
      <c r="O1628" s="74"/>
      <c r="X1628" s="72" t="s">
        <v>9</v>
      </c>
      <c r="AB1628" s="74"/>
    </row>
    <row r="1629" spans="3:28" ht="15.75" thickBot="1" x14ac:dyDescent="0.3">
      <c r="D1629" s="94">
        <v>17</v>
      </c>
      <c r="E1629" s="95" t="s">
        <v>37</v>
      </c>
      <c r="F1629" s="96"/>
      <c r="G1629" s="97">
        <v>500</v>
      </c>
      <c r="H1629" s="98">
        <f>D1629*G1629</f>
        <v>8500</v>
      </c>
      <c r="K1629" s="72" t="s">
        <v>49</v>
      </c>
      <c r="O1629" s="74"/>
      <c r="X1629" s="72" t="s">
        <v>10</v>
      </c>
      <c r="AB1629" s="74"/>
    </row>
    <row r="1630" spans="3:28" ht="16.5" thickTop="1" thickBot="1" x14ac:dyDescent="0.3">
      <c r="D1630" s="94"/>
      <c r="E1630" s="99"/>
      <c r="F1630" s="100"/>
      <c r="G1630" s="97"/>
      <c r="H1630" s="98">
        <f>D1630*G1630</f>
        <v>0</v>
      </c>
      <c r="K1630" s="72"/>
      <c r="O1630" s="74"/>
      <c r="X1630" s="72"/>
      <c r="AB1630" s="74"/>
    </row>
    <row r="1631" spans="3:28" ht="16.5" thickTop="1" thickBot="1" x14ac:dyDescent="0.3">
      <c r="D1631" s="94"/>
      <c r="E1631" s="99"/>
      <c r="F1631" s="100"/>
      <c r="G1631" s="97"/>
      <c r="H1631" s="98"/>
      <c r="K1631" s="71" t="s">
        <v>3</v>
      </c>
      <c r="L1631" s="88" t="s">
        <v>11</v>
      </c>
      <c r="M1631" s="93"/>
      <c r="N1631" s="71" t="s">
        <v>4</v>
      </c>
      <c r="O1631" s="71" t="s">
        <v>5</v>
      </c>
      <c r="X1631" s="71" t="s">
        <v>3</v>
      </c>
      <c r="Y1631" s="88" t="s">
        <v>11</v>
      </c>
      <c r="Z1631" s="93"/>
      <c r="AA1631" s="71" t="s">
        <v>4</v>
      </c>
      <c r="AB1631" s="70" t="s">
        <v>5</v>
      </c>
    </row>
    <row r="1632" spans="3:28" ht="16.5" thickTop="1" thickBot="1" x14ac:dyDescent="0.3">
      <c r="D1632" s="101"/>
      <c r="E1632" s="75"/>
      <c r="F1632" s="92"/>
      <c r="G1632" s="102"/>
      <c r="H1632" s="98"/>
      <c r="K1632" s="94">
        <v>20</v>
      </c>
      <c r="L1632" s="95" t="s">
        <v>21</v>
      </c>
      <c r="M1632" s="96"/>
      <c r="N1632" s="97">
        <v>800</v>
      </c>
      <c r="O1632" s="98">
        <f>K1632*N1632</f>
        <v>16000</v>
      </c>
      <c r="X1632" s="103"/>
      <c r="Y1632" s="104"/>
      <c r="Z1632" s="105"/>
      <c r="AA1632" s="103"/>
      <c r="AB1632" s="103"/>
    </row>
    <row r="1633" spans="3:28" ht="16.5" thickTop="1" thickBot="1" x14ac:dyDescent="0.3">
      <c r="D1633" s="72" t="s">
        <v>12</v>
      </c>
      <c r="F1633" s="80"/>
      <c r="G1633" s="79" t="s">
        <v>0</v>
      </c>
      <c r="H1633" s="106">
        <f>SUM(H1629:H1632)</f>
        <v>8500</v>
      </c>
      <c r="K1633" s="94"/>
      <c r="L1633" s="99"/>
      <c r="M1633" s="100"/>
      <c r="N1633" s="97"/>
      <c r="O1633" s="98">
        <f>K1633*N1633</f>
        <v>0</v>
      </c>
      <c r="X1633" s="103"/>
      <c r="Y1633" s="107"/>
      <c r="Z1633" s="108"/>
      <c r="AA1633" s="103"/>
      <c r="AB1633" s="103"/>
    </row>
    <row r="1634" spans="3:28" ht="16.5" thickTop="1" thickBot="1" x14ac:dyDescent="0.3">
      <c r="D1634" s="72" t="s">
        <v>39</v>
      </c>
      <c r="E1634" s="66" t="s">
        <v>40</v>
      </c>
      <c r="F1634" s="80"/>
      <c r="G1634" s="79" t="s">
        <v>1</v>
      </c>
      <c r="H1634" s="109">
        <f>H1633*19%</f>
        <v>1615</v>
      </c>
      <c r="K1634" s="94"/>
      <c r="L1634" s="99"/>
      <c r="M1634" s="100"/>
      <c r="N1634" s="97"/>
      <c r="O1634" s="98"/>
      <c r="X1634" s="103"/>
      <c r="Y1634" s="107"/>
      <c r="Z1634" s="108"/>
      <c r="AA1634" s="103"/>
      <c r="AB1634" s="103"/>
    </row>
    <row r="1635" spans="3:28" ht="15.75" thickBot="1" x14ac:dyDescent="0.3">
      <c r="D1635" s="75"/>
      <c r="E1635" s="77" t="s">
        <v>13</v>
      </c>
      <c r="F1635" s="110" t="s">
        <v>41</v>
      </c>
      <c r="G1635" s="111" t="s">
        <v>38</v>
      </c>
      <c r="H1635" s="112">
        <f>+H1633+H1634</f>
        <v>10115</v>
      </c>
      <c r="K1635" s="101"/>
      <c r="L1635" s="75"/>
      <c r="M1635" s="92"/>
      <c r="N1635" s="102"/>
      <c r="O1635" s="98"/>
      <c r="X1635" s="103"/>
      <c r="Y1635" s="77"/>
      <c r="Z1635" s="110"/>
      <c r="AA1635" s="113"/>
      <c r="AB1635" s="113"/>
    </row>
    <row r="1636" spans="3:28" ht="15.75" thickBot="1" x14ac:dyDescent="0.3">
      <c r="K1636" s="72" t="s">
        <v>12</v>
      </c>
      <c r="M1636" s="80"/>
      <c r="N1636" s="79" t="s">
        <v>0</v>
      </c>
      <c r="O1636" s="106">
        <f>SUM(O1632:O1635)</f>
        <v>16000</v>
      </c>
      <c r="X1636" s="72" t="s">
        <v>12</v>
      </c>
      <c r="Z1636" s="80"/>
      <c r="AA1636" s="79" t="s">
        <v>0</v>
      </c>
      <c r="AB1636" s="81"/>
    </row>
    <row r="1637" spans="3:28" ht="15.75" thickBot="1" x14ac:dyDescent="0.3">
      <c r="D1637" s="66" t="s">
        <v>54</v>
      </c>
      <c r="K1637" s="72" t="s">
        <v>50</v>
      </c>
      <c r="L1637" s="66" t="s">
        <v>51</v>
      </c>
      <c r="M1637" s="80"/>
      <c r="N1637" s="79" t="s">
        <v>1</v>
      </c>
      <c r="O1637" s="109">
        <f>O1636*19%</f>
        <v>3040</v>
      </c>
      <c r="X1637" s="72"/>
      <c r="Z1637" s="80"/>
      <c r="AA1637" s="79" t="s">
        <v>1</v>
      </c>
      <c r="AB1637" s="81"/>
    </row>
    <row r="1638" spans="3:28" ht="15.75" thickBot="1" x14ac:dyDescent="0.3">
      <c r="D1638" s="66" t="s">
        <v>55</v>
      </c>
      <c r="E1638" s="66" t="s">
        <v>76</v>
      </c>
      <c r="K1638" s="75"/>
      <c r="L1638" s="77" t="s">
        <v>13</v>
      </c>
      <c r="M1638" s="110" t="s">
        <v>52</v>
      </c>
      <c r="N1638" s="111" t="s">
        <v>38</v>
      </c>
      <c r="O1638" s="112">
        <f>+O1636+O1637</f>
        <v>19040</v>
      </c>
      <c r="X1638" s="75"/>
      <c r="Y1638" s="77" t="s">
        <v>13</v>
      </c>
      <c r="Z1638" s="110"/>
      <c r="AA1638" s="111" t="s">
        <v>2</v>
      </c>
      <c r="AB1638" s="92"/>
    </row>
    <row r="1639" spans="3:28" ht="15.75" thickBot="1" x14ac:dyDescent="0.3"/>
    <row r="1640" spans="3:28" x14ac:dyDescent="0.25">
      <c r="D1640" s="114" t="s">
        <v>56</v>
      </c>
      <c r="E1640" s="69" t="s">
        <v>57</v>
      </c>
      <c r="F1640" s="69" t="s">
        <v>6</v>
      </c>
      <c r="G1640" s="69" t="s">
        <v>17</v>
      </c>
      <c r="H1640" s="69" t="s">
        <v>72</v>
      </c>
    </row>
    <row r="1641" spans="3:28" x14ac:dyDescent="0.25">
      <c r="D1641" s="115">
        <v>2340</v>
      </c>
      <c r="E1641" s="115" t="s">
        <v>58</v>
      </c>
      <c r="F1641" s="115" t="s">
        <v>59</v>
      </c>
      <c r="G1641" s="116">
        <f>+H1633</f>
        <v>8500</v>
      </c>
      <c r="H1641" s="116">
        <f>+H1634</f>
        <v>1615</v>
      </c>
      <c r="K1641" s="66" t="s">
        <v>64</v>
      </c>
    </row>
    <row r="1642" spans="3:28" ht="15.75" thickBot="1" x14ac:dyDescent="0.3">
      <c r="D1642" s="103"/>
      <c r="E1642" s="103"/>
      <c r="F1642" s="103"/>
      <c r="G1642" s="103"/>
      <c r="H1642" s="103"/>
    </row>
    <row r="1643" spans="3:28" ht="15.75" thickBot="1" x14ac:dyDescent="0.3">
      <c r="C1643" s="68" t="s">
        <v>22</v>
      </c>
      <c r="D1643" s="77"/>
      <c r="E1643" s="77"/>
      <c r="F1643" s="77" t="s">
        <v>24</v>
      </c>
      <c r="G1643" s="117">
        <f>SUM(G1641:G1642)</f>
        <v>8500</v>
      </c>
      <c r="H1643" s="117">
        <f>SUM(H1641:H1642)</f>
        <v>1615</v>
      </c>
      <c r="I1643" s="70" t="s">
        <v>18</v>
      </c>
      <c r="K1643" s="68" t="s">
        <v>65</v>
      </c>
      <c r="L1643" s="69"/>
      <c r="M1643" s="70" t="s">
        <v>66</v>
      </c>
    </row>
    <row r="1644" spans="3:28" ht="15.75" thickBot="1" x14ac:dyDescent="0.3">
      <c r="C1644" s="118">
        <v>43961</v>
      </c>
      <c r="G1644" s="119"/>
      <c r="H1644" s="119"/>
      <c r="I1644" s="116">
        <f>+H1635</f>
        <v>10115</v>
      </c>
      <c r="K1644" s="120">
        <f>+G1650</f>
        <v>16000</v>
      </c>
      <c r="L1644" s="77"/>
      <c r="M1644" s="121">
        <f>+H1650</f>
        <v>3040</v>
      </c>
    </row>
    <row r="1645" spans="3:28" x14ac:dyDescent="0.25">
      <c r="C1645" s="103"/>
      <c r="G1645" s="119"/>
      <c r="H1645" s="119"/>
      <c r="I1645" s="103"/>
      <c r="K1645" s="72" t="s">
        <v>67</v>
      </c>
      <c r="M1645" s="74" t="s">
        <v>68</v>
      </c>
    </row>
    <row r="1646" spans="3:28" ht="15.75" thickBot="1" x14ac:dyDescent="0.3">
      <c r="C1646" s="75"/>
      <c r="D1646" s="66" t="s">
        <v>60</v>
      </c>
      <c r="E1646" s="66" t="s">
        <v>76</v>
      </c>
      <c r="I1646" s="117">
        <f>SUM(I1644:I1645)</f>
        <v>10115</v>
      </c>
      <c r="K1646" s="120">
        <f>+G1643</f>
        <v>8500</v>
      </c>
      <c r="L1646" s="77"/>
      <c r="M1646" s="121">
        <f>+H1643</f>
        <v>1615</v>
      </c>
    </row>
    <row r="1647" spans="3:28" x14ac:dyDescent="0.25">
      <c r="D1647" s="114" t="s">
        <v>56</v>
      </c>
      <c r="E1647" s="69" t="s">
        <v>61</v>
      </c>
      <c r="F1647" s="69" t="s">
        <v>6</v>
      </c>
      <c r="G1647" s="69" t="s">
        <v>17</v>
      </c>
      <c r="H1647" s="69" t="s">
        <v>71</v>
      </c>
      <c r="I1647" s="119"/>
      <c r="M1647" s="119">
        <f>+M1644-M1646</f>
        <v>1425</v>
      </c>
    </row>
    <row r="1648" spans="3:28" x14ac:dyDescent="0.25">
      <c r="D1648" s="115">
        <v>1</v>
      </c>
      <c r="E1648" s="115" t="s">
        <v>62</v>
      </c>
      <c r="F1648" s="115" t="s">
        <v>63</v>
      </c>
      <c r="G1648" s="116">
        <f>+O1636</f>
        <v>16000</v>
      </c>
      <c r="H1648" s="116">
        <f>+O1637</f>
        <v>3040</v>
      </c>
      <c r="I1648" s="119"/>
    </row>
    <row r="1649" spans="3:28" ht="15.75" thickBot="1" x14ac:dyDescent="0.3">
      <c r="D1649" s="103"/>
      <c r="E1649" s="103"/>
      <c r="F1649" s="103"/>
      <c r="G1649" s="103"/>
      <c r="H1649" s="103"/>
      <c r="K1649" s="87" t="s">
        <v>69</v>
      </c>
      <c r="L1649" s="87" t="s">
        <v>73</v>
      </c>
      <c r="M1649" s="122">
        <f>+M1647</f>
        <v>1425</v>
      </c>
    </row>
    <row r="1650" spans="3:28" ht="15.75" thickBot="1" x14ac:dyDescent="0.3">
      <c r="C1650" s="68" t="s">
        <v>22</v>
      </c>
      <c r="D1650" s="77"/>
      <c r="E1650" s="77"/>
      <c r="F1650" s="77" t="s">
        <v>24</v>
      </c>
      <c r="G1650" s="117">
        <f>SUM(G1648:G1649)</f>
        <v>16000</v>
      </c>
      <c r="H1650" s="117">
        <f>SUM(H1648:H1649)</f>
        <v>3040</v>
      </c>
      <c r="I1650" s="70" t="s">
        <v>18</v>
      </c>
    </row>
    <row r="1651" spans="3:28" x14ac:dyDescent="0.25">
      <c r="C1651" s="118">
        <v>43968</v>
      </c>
      <c r="I1651" s="116">
        <f>+O1638</f>
        <v>19040</v>
      </c>
      <c r="K1651" s="66" t="s">
        <v>70</v>
      </c>
      <c r="M1651" s="122">
        <v>0</v>
      </c>
    </row>
    <row r="1652" spans="3:28" x14ac:dyDescent="0.25">
      <c r="C1652" s="103"/>
      <c r="I1652" s="103"/>
    </row>
    <row r="1653" spans="3:28" ht="15.75" thickBot="1" x14ac:dyDescent="0.3">
      <c r="C1653" s="75"/>
      <c r="I1653" s="117">
        <f>SUM(I1651:I1652)</f>
        <v>19040</v>
      </c>
    </row>
    <row r="1655" spans="3:28" ht="15.75" thickBot="1" x14ac:dyDescent="0.3">
      <c r="E1655" s="66" t="s">
        <v>25</v>
      </c>
    </row>
    <row r="1656" spans="3:28" x14ac:dyDescent="0.25">
      <c r="D1656" s="68" t="s">
        <v>26</v>
      </c>
      <c r="E1656" s="69"/>
      <c r="F1656" s="69"/>
      <c r="G1656" s="68" t="s">
        <v>29</v>
      </c>
      <c r="H1656" s="70"/>
    </row>
    <row r="1657" spans="3:28" x14ac:dyDescent="0.25">
      <c r="C1657" s="66" t="s">
        <v>75</v>
      </c>
      <c r="D1657" s="72" t="s">
        <v>27</v>
      </c>
      <c r="F1657" s="80"/>
      <c r="G1657" s="90" t="s">
        <v>6</v>
      </c>
      <c r="H1657" s="81" t="s">
        <v>23</v>
      </c>
    </row>
    <row r="1658" spans="3:28" ht="15.75" thickBot="1" x14ac:dyDescent="0.3">
      <c r="D1658" s="72" t="s">
        <v>28</v>
      </c>
      <c r="F1658" s="80"/>
      <c r="G1658" s="91"/>
      <c r="H1658" s="92"/>
      <c r="K1658" s="66" t="s">
        <v>42</v>
      </c>
    </row>
    <row r="1659" spans="3:28" x14ac:dyDescent="0.25">
      <c r="C1659" s="66" t="s">
        <v>34</v>
      </c>
      <c r="D1659" s="72"/>
      <c r="F1659" s="80"/>
      <c r="G1659" s="80"/>
      <c r="H1659" s="81"/>
      <c r="J1659" s="66" t="s">
        <v>34</v>
      </c>
      <c r="K1659" s="68" t="s">
        <v>43</v>
      </c>
      <c r="L1659" s="69"/>
      <c r="M1659" s="69"/>
      <c r="N1659" s="68" t="s">
        <v>53</v>
      </c>
      <c r="O1659" s="70"/>
      <c r="X1659" s="68" t="s">
        <v>14</v>
      </c>
      <c r="Y1659" s="69"/>
      <c r="Z1659" s="69"/>
      <c r="AA1659" s="68" t="s">
        <v>19</v>
      </c>
      <c r="AB1659" s="70"/>
    </row>
    <row r="1660" spans="3:28" x14ac:dyDescent="0.25">
      <c r="C1660" s="66" t="s">
        <v>35</v>
      </c>
      <c r="D1660" s="72" t="s">
        <v>30</v>
      </c>
      <c r="H1660" s="74"/>
      <c r="J1660" s="66" t="s">
        <v>35</v>
      </c>
      <c r="K1660" s="72" t="s">
        <v>44</v>
      </c>
      <c r="M1660" s="80"/>
      <c r="N1660" s="90" t="s">
        <v>6</v>
      </c>
      <c r="O1660" s="81" t="s">
        <v>20</v>
      </c>
      <c r="X1660" s="72" t="s">
        <v>15</v>
      </c>
      <c r="Z1660" s="80"/>
      <c r="AA1660" s="90" t="s">
        <v>6</v>
      </c>
      <c r="AB1660" s="81"/>
    </row>
    <row r="1661" spans="3:28" ht="15.75" thickBot="1" x14ac:dyDescent="0.3">
      <c r="D1661" s="72" t="s">
        <v>31</v>
      </c>
      <c r="H1661" s="74"/>
      <c r="K1661" s="72" t="s">
        <v>45</v>
      </c>
      <c r="M1661" s="80"/>
      <c r="N1661" s="91"/>
      <c r="O1661" s="92"/>
      <c r="X1661" s="72" t="s">
        <v>16</v>
      </c>
      <c r="Z1661" s="80"/>
      <c r="AA1661" s="91"/>
      <c r="AB1661" s="92"/>
    </row>
    <row r="1662" spans="3:28" x14ac:dyDescent="0.25">
      <c r="D1662" s="72" t="s">
        <v>32</v>
      </c>
      <c r="H1662" s="74"/>
      <c r="K1662" s="72"/>
      <c r="M1662" s="80"/>
      <c r="N1662" s="80"/>
      <c r="O1662" s="81"/>
      <c r="X1662" s="72"/>
      <c r="Z1662" s="80"/>
      <c r="AA1662" s="80"/>
      <c r="AB1662" s="81"/>
    </row>
    <row r="1663" spans="3:28" x14ac:dyDescent="0.25">
      <c r="D1663" s="72" t="s">
        <v>33</v>
      </c>
      <c r="H1663" s="74"/>
      <c r="K1663" s="72" t="s">
        <v>46</v>
      </c>
      <c r="O1663" s="74"/>
      <c r="X1663" s="72" t="s">
        <v>7</v>
      </c>
      <c r="AB1663" s="74"/>
    </row>
    <row r="1664" spans="3:28" ht="15.75" thickBot="1" x14ac:dyDescent="0.3">
      <c r="C1664" s="66" t="s">
        <v>34</v>
      </c>
      <c r="D1664" s="72"/>
      <c r="H1664" s="74"/>
      <c r="J1664" s="66" t="s">
        <v>34</v>
      </c>
      <c r="K1664" s="72" t="s">
        <v>47</v>
      </c>
      <c r="O1664" s="74"/>
      <c r="X1664" s="72" t="s">
        <v>8</v>
      </c>
      <c r="AB1664" s="74"/>
    </row>
    <row r="1665" spans="3:28" ht="15.75" thickBot="1" x14ac:dyDescent="0.3">
      <c r="C1665" s="66" t="s">
        <v>36</v>
      </c>
      <c r="D1665" s="71" t="s">
        <v>3</v>
      </c>
      <c r="E1665" s="88" t="s">
        <v>11</v>
      </c>
      <c r="F1665" s="93"/>
      <c r="G1665" s="71" t="s">
        <v>4</v>
      </c>
      <c r="H1665" s="71" t="s">
        <v>5</v>
      </c>
      <c r="J1665" s="66" t="s">
        <v>36</v>
      </c>
      <c r="K1665" s="72" t="s">
        <v>48</v>
      </c>
      <c r="O1665" s="74"/>
      <c r="X1665" s="72" t="s">
        <v>9</v>
      </c>
      <c r="AB1665" s="74"/>
    </row>
    <row r="1666" spans="3:28" ht="15.75" thickBot="1" x14ac:dyDescent="0.3">
      <c r="D1666" s="94">
        <v>25</v>
      </c>
      <c r="E1666" s="95" t="s">
        <v>37</v>
      </c>
      <c r="F1666" s="96"/>
      <c r="G1666" s="97">
        <v>500</v>
      </c>
      <c r="H1666" s="98">
        <f>D1666*G1666</f>
        <v>12500</v>
      </c>
      <c r="K1666" s="72" t="s">
        <v>49</v>
      </c>
      <c r="O1666" s="74"/>
      <c r="X1666" s="72" t="s">
        <v>10</v>
      </c>
      <c r="AB1666" s="74"/>
    </row>
    <row r="1667" spans="3:28" ht="16.5" thickTop="1" thickBot="1" x14ac:dyDescent="0.3">
      <c r="D1667" s="94"/>
      <c r="E1667" s="99"/>
      <c r="F1667" s="100"/>
      <c r="G1667" s="97"/>
      <c r="H1667" s="98">
        <f>D1667*G1667</f>
        <v>0</v>
      </c>
      <c r="K1667" s="72"/>
      <c r="O1667" s="74"/>
      <c r="X1667" s="72"/>
      <c r="AB1667" s="74"/>
    </row>
    <row r="1668" spans="3:28" ht="16.5" thickTop="1" thickBot="1" x14ac:dyDescent="0.3">
      <c r="D1668" s="94"/>
      <c r="E1668" s="99"/>
      <c r="F1668" s="100"/>
      <c r="G1668" s="97"/>
      <c r="H1668" s="98"/>
      <c r="K1668" s="71" t="s">
        <v>3</v>
      </c>
      <c r="L1668" s="88" t="s">
        <v>11</v>
      </c>
      <c r="M1668" s="93"/>
      <c r="N1668" s="71" t="s">
        <v>4</v>
      </c>
      <c r="O1668" s="71" t="s">
        <v>5</v>
      </c>
      <c r="X1668" s="71" t="s">
        <v>3</v>
      </c>
      <c r="Y1668" s="88" t="s">
        <v>11</v>
      </c>
      <c r="Z1668" s="93"/>
      <c r="AA1668" s="71" t="s">
        <v>4</v>
      </c>
      <c r="AB1668" s="70" t="s">
        <v>5</v>
      </c>
    </row>
    <row r="1669" spans="3:28" ht="16.5" thickTop="1" thickBot="1" x14ac:dyDescent="0.3">
      <c r="D1669" s="101"/>
      <c r="E1669" s="75"/>
      <c r="F1669" s="92"/>
      <c r="G1669" s="102"/>
      <c r="H1669" s="98"/>
      <c r="K1669" s="94">
        <v>25</v>
      </c>
      <c r="L1669" s="95" t="s">
        <v>21</v>
      </c>
      <c r="M1669" s="96"/>
      <c r="N1669" s="97">
        <v>500</v>
      </c>
      <c r="O1669" s="98">
        <f>K1669*N1669</f>
        <v>12500</v>
      </c>
      <c r="X1669" s="103"/>
      <c r="Y1669" s="104"/>
      <c r="Z1669" s="105"/>
      <c r="AA1669" s="103"/>
      <c r="AB1669" s="103"/>
    </row>
    <row r="1670" spans="3:28" ht="16.5" thickTop="1" thickBot="1" x14ac:dyDescent="0.3">
      <c r="D1670" s="72" t="s">
        <v>12</v>
      </c>
      <c r="F1670" s="80"/>
      <c r="G1670" s="79" t="s">
        <v>0</v>
      </c>
      <c r="H1670" s="106">
        <f>SUM(H1666:H1669)</f>
        <v>12500</v>
      </c>
      <c r="K1670" s="94"/>
      <c r="L1670" s="99"/>
      <c r="M1670" s="100"/>
      <c r="N1670" s="97"/>
      <c r="O1670" s="98">
        <f>K1670*N1670</f>
        <v>0</v>
      </c>
      <c r="X1670" s="103"/>
      <c r="Y1670" s="107"/>
      <c r="Z1670" s="108"/>
      <c r="AA1670" s="103"/>
      <c r="AB1670" s="103"/>
    </row>
    <row r="1671" spans="3:28" ht="16.5" thickTop="1" thickBot="1" x14ac:dyDescent="0.3">
      <c r="D1671" s="72" t="s">
        <v>39</v>
      </c>
      <c r="E1671" s="66" t="s">
        <v>40</v>
      </c>
      <c r="F1671" s="80"/>
      <c r="G1671" s="79" t="s">
        <v>1</v>
      </c>
      <c r="H1671" s="109">
        <f>H1670*19%</f>
        <v>2375</v>
      </c>
      <c r="K1671" s="94"/>
      <c r="L1671" s="99"/>
      <c r="M1671" s="100"/>
      <c r="N1671" s="97"/>
      <c r="O1671" s="98"/>
      <c r="X1671" s="103"/>
      <c r="Y1671" s="107"/>
      <c r="Z1671" s="108"/>
      <c r="AA1671" s="103"/>
      <c r="AB1671" s="103"/>
    </row>
    <row r="1672" spans="3:28" ht="15.75" thickBot="1" x14ac:dyDescent="0.3">
      <c r="D1672" s="75"/>
      <c r="E1672" s="77" t="s">
        <v>13</v>
      </c>
      <c r="F1672" s="110" t="s">
        <v>41</v>
      </c>
      <c r="G1672" s="111" t="s">
        <v>38</v>
      </c>
      <c r="H1672" s="112">
        <f>+H1670+H1671</f>
        <v>14875</v>
      </c>
      <c r="K1672" s="101"/>
      <c r="L1672" s="75"/>
      <c r="M1672" s="92"/>
      <c r="N1672" s="102"/>
      <c r="O1672" s="98"/>
      <c r="X1672" s="103"/>
      <c r="Y1672" s="77"/>
      <c r="Z1672" s="110"/>
      <c r="AA1672" s="113"/>
      <c r="AB1672" s="113"/>
    </row>
    <row r="1673" spans="3:28" ht="15.75" thickBot="1" x14ac:dyDescent="0.3">
      <c r="K1673" s="72" t="s">
        <v>12</v>
      </c>
      <c r="M1673" s="80"/>
      <c r="N1673" s="79" t="s">
        <v>0</v>
      </c>
      <c r="O1673" s="106">
        <f>SUM(O1669:O1672)</f>
        <v>12500</v>
      </c>
      <c r="X1673" s="72" t="s">
        <v>12</v>
      </c>
      <c r="Z1673" s="80"/>
      <c r="AA1673" s="79" t="s">
        <v>0</v>
      </c>
      <c r="AB1673" s="81"/>
    </row>
    <row r="1674" spans="3:28" ht="15.75" thickBot="1" x14ac:dyDescent="0.3">
      <c r="D1674" s="66" t="s">
        <v>54</v>
      </c>
      <c r="K1674" s="72" t="s">
        <v>50</v>
      </c>
      <c r="L1674" s="66" t="s">
        <v>51</v>
      </c>
      <c r="M1674" s="80"/>
      <c r="N1674" s="79" t="s">
        <v>1</v>
      </c>
      <c r="O1674" s="109">
        <f>O1673*19%</f>
        <v>2375</v>
      </c>
      <c r="X1674" s="72"/>
      <c r="Z1674" s="80"/>
      <c r="AA1674" s="79" t="s">
        <v>1</v>
      </c>
      <c r="AB1674" s="81"/>
    </row>
    <row r="1675" spans="3:28" ht="15.75" thickBot="1" x14ac:dyDescent="0.3">
      <c r="D1675" s="66" t="s">
        <v>55</v>
      </c>
      <c r="K1675" s="75"/>
      <c r="L1675" s="77" t="s">
        <v>13</v>
      </c>
      <c r="M1675" s="110" t="s">
        <v>52</v>
      </c>
      <c r="N1675" s="111" t="s">
        <v>38</v>
      </c>
      <c r="O1675" s="112">
        <f>+O1673+O1674</f>
        <v>14875</v>
      </c>
      <c r="X1675" s="75"/>
      <c r="Y1675" s="77" t="s">
        <v>13</v>
      </c>
      <c r="Z1675" s="110"/>
      <c r="AA1675" s="111" t="s">
        <v>2</v>
      </c>
      <c r="AB1675" s="92"/>
    </row>
    <row r="1676" spans="3:28" ht="15.75" thickBot="1" x14ac:dyDescent="0.3"/>
    <row r="1677" spans="3:28" x14ac:dyDescent="0.25">
      <c r="D1677" s="114" t="s">
        <v>56</v>
      </c>
      <c r="E1677" s="69" t="s">
        <v>57</v>
      </c>
      <c r="F1677" s="69" t="s">
        <v>6</v>
      </c>
      <c r="G1677" s="69" t="s">
        <v>17</v>
      </c>
      <c r="H1677" s="69" t="s">
        <v>72</v>
      </c>
    </row>
    <row r="1678" spans="3:28" x14ac:dyDescent="0.25">
      <c r="D1678" s="115">
        <v>2340</v>
      </c>
      <c r="E1678" s="115" t="s">
        <v>58</v>
      </c>
      <c r="F1678" s="115" t="s">
        <v>59</v>
      </c>
      <c r="G1678" s="116">
        <f>+H1670</f>
        <v>12500</v>
      </c>
      <c r="H1678" s="116">
        <f>+H1671</f>
        <v>2375</v>
      </c>
      <c r="K1678" s="66" t="s">
        <v>64</v>
      </c>
    </row>
    <row r="1679" spans="3:28" ht="15.75" thickBot="1" x14ac:dyDescent="0.3">
      <c r="D1679" s="103"/>
      <c r="E1679" s="103"/>
      <c r="F1679" s="103"/>
      <c r="G1679" s="103"/>
      <c r="H1679" s="103"/>
    </row>
    <row r="1680" spans="3:28" ht="15.75" thickBot="1" x14ac:dyDescent="0.3">
      <c r="C1680" s="68" t="s">
        <v>22</v>
      </c>
      <c r="D1680" s="77"/>
      <c r="E1680" s="77"/>
      <c r="F1680" s="77" t="s">
        <v>24</v>
      </c>
      <c r="G1680" s="117">
        <f>SUM(G1678:G1679)</f>
        <v>12500</v>
      </c>
      <c r="H1680" s="117">
        <f>SUM(H1678:H1679)</f>
        <v>2375</v>
      </c>
      <c r="I1680" s="70" t="s">
        <v>18</v>
      </c>
      <c r="K1680" s="68" t="s">
        <v>65</v>
      </c>
      <c r="L1680" s="69"/>
      <c r="M1680" s="70" t="s">
        <v>66</v>
      </c>
    </row>
    <row r="1681" spans="3:13" ht="15.75" thickBot="1" x14ac:dyDescent="0.3">
      <c r="C1681" s="118">
        <v>43961</v>
      </c>
      <c r="G1681" s="119"/>
      <c r="H1681" s="119"/>
      <c r="I1681" s="116">
        <f>+H1672</f>
        <v>14875</v>
      </c>
      <c r="K1681" s="120">
        <f>+G1687</f>
        <v>12500</v>
      </c>
      <c r="L1681" s="77"/>
      <c r="M1681" s="121">
        <f>+H1687</f>
        <v>2375</v>
      </c>
    </row>
    <row r="1682" spans="3:13" x14ac:dyDescent="0.25">
      <c r="C1682" s="103"/>
      <c r="G1682" s="119"/>
      <c r="H1682" s="119"/>
      <c r="I1682" s="103"/>
      <c r="K1682" s="72" t="s">
        <v>67</v>
      </c>
      <c r="M1682" s="74" t="s">
        <v>68</v>
      </c>
    </row>
    <row r="1683" spans="3:13" ht="15.75" thickBot="1" x14ac:dyDescent="0.3">
      <c r="C1683" s="75"/>
      <c r="D1683" s="66" t="s">
        <v>60</v>
      </c>
      <c r="I1683" s="117">
        <f>SUM(I1681:I1682)</f>
        <v>14875</v>
      </c>
      <c r="K1683" s="120">
        <f>+G1680</f>
        <v>12500</v>
      </c>
      <c r="L1683" s="77"/>
      <c r="M1683" s="121">
        <f>+H1680</f>
        <v>2375</v>
      </c>
    </row>
    <row r="1684" spans="3:13" x14ac:dyDescent="0.25">
      <c r="D1684" s="114" t="s">
        <v>56</v>
      </c>
      <c r="E1684" s="69" t="s">
        <v>61</v>
      </c>
      <c r="F1684" s="69" t="s">
        <v>6</v>
      </c>
      <c r="G1684" s="69" t="s">
        <v>17</v>
      </c>
      <c r="H1684" s="69" t="s">
        <v>71</v>
      </c>
      <c r="I1684" s="119"/>
      <c r="M1684" s="119">
        <f>+M1681-M1683</f>
        <v>0</v>
      </c>
    </row>
    <row r="1685" spans="3:13" x14ac:dyDescent="0.25">
      <c r="D1685" s="115">
        <v>1</v>
      </c>
      <c r="E1685" s="115" t="s">
        <v>62</v>
      </c>
      <c r="F1685" s="115" t="s">
        <v>63</v>
      </c>
      <c r="G1685" s="116">
        <f>+O1673</f>
        <v>12500</v>
      </c>
      <c r="H1685" s="116">
        <f>+O1674</f>
        <v>2375</v>
      </c>
      <c r="I1685" s="119"/>
    </row>
    <row r="1686" spans="3:13" ht="15.75" thickBot="1" x14ac:dyDescent="0.3">
      <c r="D1686" s="103"/>
      <c r="E1686" s="103"/>
      <c r="F1686" s="103"/>
      <c r="G1686" s="103"/>
      <c r="H1686" s="103"/>
      <c r="K1686" s="87" t="s">
        <v>69</v>
      </c>
      <c r="L1686" s="87" t="s">
        <v>73</v>
      </c>
      <c r="M1686" s="122">
        <f>+M1684</f>
        <v>0</v>
      </c>
    </row>
    <row r="1687" spans="3:13" ht="15.75" thickBot="1" x14ac:dyDescent="0.3">
      <c r="C1687" s="68" t="s">
        <v>22</v>
      </c>
      <c r="D1687" s="77"/>
      <c r="E1687" s="77"/>
      <c r="F1687" s="77" t="s">
        <v>24</v>
      </c>
      <c r="G1687" s="117">
        <f>SUM(G1685:G1686)</f>
        <v>12500</v>
      </c>
      <c r="H1687" s="117">
        <f>SUM(H1685:H1686)</f>
        <v>2375</v>
      </c>
      <c r="I1687" s="70" t="s">
        <v>18</v>
      </c>
    </row>
    <row r="1688" spans="3:13" x14ac:dyDescent="0.25">
      <c r="C1688" s="118">
        <v>43968</v>
      </c>
      <c r="I1688" s="116">
        <f>+O1675</f>
        <v>14875</v>
      </c>
      <c r="K1688" s="66" t="s">
        <v>70</v>
      </c>
      <c r="M1688" s="122">
        <v>0</v>
      </c>
    </row>
    <row r="1689" spans="3:13" x14ac:dyDescent="0.25">
      <c r="C1689" s="103"/>
      <c r="I1689" s="103"/>
    </row>
    <row r="1690" spans="3:13" ht="15.75" thickBot="1" x14ac:dyDescent="0.3">
      <c r="C1690" s="75"/>
      <c r="I1690" s="117">
        <f>SUM(I1688:I1689)</f>
        <v>14875</v>
      </c>
    </row>
  </sheetData>
  <pageMargins left="0.23622047244094491" right="0.23622047244094491" top="0.74803149606299213" bottom="0.74803149606299213" header="0.31496062992125984" footer="0.31496062992125984"/>
  <pageSetup paperSize="9" scale="83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3E  30 JUNIO 2020 (2)</vt:lpstr>
      <vt:lpstr>3E  30 JUNIO 2020</vt:lpstr>
      <vt:lpstr>Hoja1</vt:lpstr>
      <vt:lpstr>'3E  30 JUNIO 2020'!Área_de_impresión</vt:lpstr>
      <vt:lpstr>'3E  30 JUNIO 2020 (2)'!Área_de_impresión</vt:lpstr>
    </vt:vector>
  </TitlesOfParts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O</dc:creator>
  <cp:lastModifiedBy>LEILA</cp:lastModifiedBy>
  <cp:lastPrinted>2020-08-06T22:17:19Z</cp:lastPrinted>
  <dcterms:created xsi:type="dcterms:W3CDTF">2013-10-15T13:58:51Z</dcterms:created>
  <dcterms:modified xsi:type="dcterms:W3CDTF">2020-08-06T22:17:24Z</dcterms:modified>
</cp:coreProperties>
</file>