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ILA\Documents\2020\GUÍAS DE APRENDIZAJE 2020\GUÍAS DE APRENDIZAJE AGOSTO\3E\"/>
    </mc:Choice>
  </mc:AlternateContent>
  <xr:revisionPtr revIDLastSave="0" documentId="13_ncr:1_{3C9A2156-CBEB-4D7F-A794-F268728648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6 AGOSTO 2020" sheetId="14" r:id="rId1"/>
    <sheet name="Hoja1" sheetId="6" r:id="rId2"/>
  </sheets>
  <definedNames>
    <definedName name="_xlnm.Print_Area" localSheetId="0">'06 AGOSTO 2020'!$C$1:$O$44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46" i="14" l="1"/>
  <c r="H1946" i="14"/>
  <c r="O1945" i="14"/>
  <c r="O1949" i="14" s="1"/>
  <c r="H1945" i="14"/>
  <c r="H1949" i="14" s="1"/>
  <c r="O1909" i="14"/>
  <c r="H1909" i="14"/>
  <c r="O1908" i="14"/>
  <c r="H1908" i="14"/>
  <c r="H1912" i="14" s="1"/>
  <c r="G39" i="14" l="1"/>
  <c r="G41" i="14" s="1"/>
  <c r="G34" i="14"/>
  <c r="H34" i="14"/>
  <c r="O1912" i="14"/>
  <c r="G1927" i="14" s="1"/>
  <c r="G1929" i="14" s="1"/>
  <c r="K1920" i="14" s="1"/>
  <c r="G1920" i="14"/>
  <c r="G1922" i="14" s="1"/>
  <c r="K1922" i="14" s="1"/>
  <c r="H1913" i="14"/>
  <c r="H1920" i="14" s="1"/>
  <c r="H1922" i="14" s="1"/>
  <c r="M1922" i="14" s="1"/>
  <c r="G1957" i="14"/>
  <c r="G1959" i="14" s="1"/>
  <c r="K1959" i="14" s="1"/>
  <c r="H1950" i="14"/>
  <c r="H1957" i="14" s="1"/>
  <c r="H1959" i="14" s="1"/>
  <c r="M1959" i="14" s="1"/>
  <c r="G1964" i="14"/>
  <c r="G1966" i="14" s="1"/>
  <c r="K1957" i="14" s="1"/>
  <c r="O1950" i="14"/>
  <c r="H1964" i="14" s="1"/>
  <c r="H1966" i="14" s="1"/>
  <c r="M1957" i="14" s="1"/>
  <c r="O1913" i="14" l="1"/>
  <c r="H1927" i="14" s="1"/>
  <c r="H1929" i="14" s="1"/>
  <c r="M1920" i="14" s="1"/>
  <c r="H39" i="14"/>
  <c r="H41" i="14" s="1"/>
  <c r="M35" i="14" s="1"/>
  <c r="I39" i="14"/>
  <c r="I41" i="14" s="1"/>
  <c r="I34" i="14"/>
  <c r="O1914" i="14"/>
  <c r="I1927" i="14" s="1"/>
  <c r="I1929" i="14" s="1"/>
  <c r="M1960" i="14"/>
  <c r="M1962" i="14" s="1"/>
  <c r="H1951" i="14"/>
  <c r="I1957" i="14" s="1"/>
  <c r="I1959" i="14" s="1"/>
  <c r="O1951" i="14"/>
  <c r="I1964" i="14" s="1"/>
  <c r="I1966" i="14" s="1"/>
  <c r="M1923" i="14"/>
  <c r="M1925" i="14" s="1"/>
  <c r="H1914" i="14"/>
  <c r="I1920" i="14" s="1"/>
  <c r="I1922" i="14" s="1"/>
</calcChain>
</file>

<file path=xl/sharedStrings.xml><?xml version="1.0" encoding="utf-8"?>
<sst xmlns="http://schemas.openxmlformats.org/spreadsheetml/2006/main" count="349" uniqueCount="126">
  <si>
    <t>NETO $</t>
  </si>
  <si>
    <t>I.V.AS. 19 %</t>
  </si>
  <si>
    <t>TOTAL BRTO</t>
  </si>
  <si>
    <t>CANTIDAD</t>
  </si>
  <si>
    <t>PRECIO</t>
  </si>
  <si>
    <t>TOTAL</t>
  </si>
  <si>
    <t>R.U.T.</t>
  </si>
  <si>
    <t>EN ……………..………..FECHA………..….DE……………..……….2014………………………..</t>
  </si>
  <si>
    <t>Señores………………………………………………….R.U.T……...……..……….…………...…..</t>
  </si>
  <si>
    <t>DOMICILIO……………..……………………………………………….………………………………..</t>
  </si>
  <si>
    <t>GIRO………………………………………………TELEFONO………………….………..</t>
  </si>
  <si>
    <t xml:space="preserve">         DETALLE</t>
  </si>
  <si>
    <t>Nombre                                       R.u.t</t>
  </si>
  <si>
    <t>Firma</t>
  </si>
  <si>
    <t>NOMBRE……………………..……………………………………</t>
  </si>
  <si>
    <t>DOMICILIO…………………………..……………………….</t>
  </si>
  <si>
    <t>GIRO :…………………………..…………………………………</t>
  </si>
  <si>
    <t>NETO</t>
  </si>
  <si>
    <t>BRUTO</t>
  </si>
  <si>
    <t>NOTA DEBITO N°</t>
  </si>
  <si>
    <t>77777777-7</t>
  </si>
  <si>
    <t>ARCHIVADORES</t>
  </si>
  <si>
    <t>FECHA</t>
  </si>
  <si>
    <t>9999999-9</t>
  </si>
  <si>
    <t>TOTALE</t>
  </si>
  <si>
    <t>COMPRA</t>
  </si>
  <si>
    <t>NOMBRE  UNIMARC LTDA</t>
  </si>
  <si>
    <t>DOMICILIO   BALAMACEDA 1200 LA ERENA</t>
  </si>
  <si>
    <t xml:space="preserve">GIRO : SUPERMERCADO  </t>
  </si>
  <si>
    <t xml:space="preserve">       FACTURA N°   2340</t>
  </si>
  <si>
    <t>EN   LA SERENA .FECHA…10 MAYO.DE ….2020</t>
  </si>
  <si>
    <t>Razon Social -Señores    4 D.  R.U.T.   777777777-7</t>
  </si>
  <si>
    <t>DOMICILIO  JUSTO DONOSO  420  LA SERENA.</t>
  </si>
  <si>
    <t>GIRO  COMERCIALIZADORA Y DITRIBUIDORA LTDA   TELEFONO   9000000000</t>
  </si>
  <si>
    <t>DATOS DEL</t>
  </si>
  <si>
    <t>QUE VENDE</t>
  </si>
  <si>
    <t>QUE COMPRA</t>
  </si>
  <si>
    <t>CUADERNO 100 HOJAS</t>
  </si>
  <si>
    <t>TOTAL BURTO</t>
  </si>
  <si>
    <t>FABIANA TORRES A.</t>
  </si>
  <si>
    <t>17000000-0</t>
  </si>
  <si>
    <t>FAAAAA</t>
  </si>
  <si>
    <t>VENTA</t>
  </si>
  <si>
    <t>NOMBRE 4D</t>
  </si>
  <si>
    <t>DOMICILIO  JUSTO DONOS0 LA SERENA</t>
  </si>
  <si>
    <t>GIRO : COMERCIALIZADORA Y DISTRIBUIDORA LTDA</t>
  </si>
  <si>
    <t>EN   LA SERENA .FECHA…17 MAYO.DE ….2020</t>
  </si>
  <si>
    <t>Razon Social -Señores  7A.  R.U.T.   222222222-2</t>
  </si>
  <si>
    <t>DOMICILIO   PRAT 500  LA SERENA.</t>
  </si>
  <si>
    <t>GIRO   LIBRERIA   TELEFONO    975657575</t>
  </si>
  <si>
    <t>VERONICA  TAPIA C.</t>
  </si>
  <si>
    <t xml:space="preserve">      22.000.000-9</t>
  </si>
  <si>
    <t>VERONICA</t>
  </si>
  <si>
    <t xml:space="preserve">       FACTURA N°  01</t>
  </si>
  <si>
    <t>DECRETO LEY 825   LEY I.V.A.</t>
  </si>
  <si>
    <t>LIBRO COMPRA</t>
  </si>
  <si>
    <t>N° DCTO  FACTURA</t>
  </si>
  <si>
    <t>PROVEEDOR</t>
  </si>
  <si>
    <t>UNIMARC  LTDA</t>
  </si>
  <si>
    <t>999999-9</t>
  </si>
  <si>
    <t>LIBRO  VENTA</t>
  </si>
  <si>
    <t>CLIENTES</t>
  </si>
  <si>
    <t>7A</t>
  </si>
  <si>
    <t>22222-2</t>
  </si>
  <si>
    <t>RESUMEN IMPTO</t>
  </si>
  <si>
    <t>VENTASS NETAS</t>
  </si>
  <si>
    <t>IVA DEBITO FICAL</t>
  </si>
  <si>
    <t>COMPRAS NETAS</t>
  </si>
  <si>
    <t>IVA CREDITO FISCAL</t>
  </si>
  <si>
    <t>IVA DEBITO FISCAL</t>
  </si>
  <si>
    <t>REMANENTE IVA CF</t>
  </si>
  <si>
    <t>I.V.A. DEBITO FISCAL</t>
  </si>
  <si>
    <t>I.V.A.CREDITO FISCAL</t>
  </si>
  <si>
    <t>A  PAGAR</t>
  </si>
  <si>
    <t>CASO 1</t>
  </si>
  <si>
    <t>CASO 2</t>
  </si>
  <si>
    <t>CASO 3</t>
  </si>
  <si>
    <t>MAYO</t>
  </si>
  <si>
    <t>MODULO</t>
  </si>
  <si>
    <t>OBJETIVO</t>
  </si>
  <si>
    <t xml:space="preserve">REGITRAR  DOCUMENTO TRIBUTARIOS  </t>
  </si>
  <si>
    <t xml:space="preserve">HACER LIBRO COMPRA  </t>
  </si>
  <si>
    <t>HAER LIBRO  VENTAS</t>
  </si>
  <si>
    <t>RESUMEN IMPUESTOS</t>
  </si>
  <si>
    <t>9 PUNTOS</t>
  </si>
  <si>
    <t>36  PUNTOS</t>
  </si>
  <si>
    <t xml:space="preserve">       FACTURA N°   </t>
  </si>
  <si>
    <t>DETALLE  DEL QUE COMPRA</t>
  </si>
  <si>
    <t>DETALLE</t>
  </si>
  <si>
    <t>ARTICULO  A</t>
  </si>
  <si>
    <t>ARTICULO  Y</t>
  </si>
  <si>
    <t>DETALLE  DEL QUE  VENDE</t>
  </si>
  <si>
    <t>MES</t>
  </si>
  <si>
    <t>GESTION COMERCIAL  Y TRIBUTARIA</t>
  </si>
  <si>
    <t>CURSO  3° E</t>
  </si>
  <si>
    <t>POSITIVO</t>
  </si>
  <si>
    <t>NOMBRE</t>
  </si>
  <si>
    <t>DOMICILIO</t>
  </si>
  <si>
    <t>GIRO</t>
  </si>
  <si>
    <t>EJERCICIO 1</t>
  </si>
  <si>
    <t>TOTAL BRUTO</t>
  </si>
  <si>
    <t>RESULTADO</t>
  </si>
  <si>
    <t>REMANENTE IVA CREDITO FISCAL</t>
  </si>
  <si>
    <t>U.T.M.</t>
  </si>
  <si>
    <t>JULIO</t>
  </si>
  <si>
    <t>REMANENTE</t>
  </si>
  <si>
    <t>TOTALES</t>
  </si>
  <si>
    <t>FACTOR</t>
  </si>
  <si>
    <t>DINERO  PASA  AL SIGUIENTE MES  ACTUALIZADO O REAJUSTADO</t>
  </si>
  <si>
    <t>ESPECIALIDAD</t>
  </si>
  <si>
    <t>ADMINISTRACION EN RECURSO HUMANOS</t>
  </si>
  <si>
    <t xml:space="preserve">GUIA </t>
  </si>
  <si>
    <t>N° 6</t>
  </si>
  <si>
    <t xml:space="preserve">R.U.T.  </t>
  </si>
  <si>
    <t>EN   LA SERENA .             FECHA                       ..DE ….2020</t>
  </si>
  <si>
    <t xml:space="preserve">Razon Social -Señores  ………………….....  R.U.T.  </t>
  </si>
  <si>
    <t xml:space="preserve">DOMICILIO   </t>
  </si>
  <si>
    <t>GIRO …</t>
  </si>
  <si>
    <t>JULIO..2020</t>
  </si>
  <si>
    <t xml:space="preserve">       FACTURA N°  </t>
  </si>
  <si>
    <t>EN   LA SERENA            .FECHA                                    .DE ….2020</t>
  </si>
  <si>
    <t xml:space="preserve">Razon Social -Señores                                            ...  R.U.T.  </t>
  </si>
  <si>
    <t>DOMICILIO  …</t>
  </si>
  <si>
    <t xml:space="preserve">  IVA   A  PAGAR</t>
  </si>
  <si>
    <t>FECHA  06 AGOSTO  2020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</si>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</sst>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 applyFill="1" applyBorder="1"/>
    <xf numFmtId="0" fontId="2" fillId="0" borderId="0" xfId="0" applyFont="1" applyFill="1" applyBorder="1"/>
    <xf numFmtId="0" fontId="0" fillId="0" borderId="8" xfId="0" applyFont="1" applyFill="1" applyBorder="1" applyAlignment="1">
      <alignment horizontal="left"/>
    </xf>
    <xf numFmtId="0" fontId="0" fillId="0" borderId="29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1" fillId="0" borderId="8" xfId="0" applyFont="1" applyFill="1" applyBorder="1"/>
    <xf numFmtId="0" fontId="0" fillId="0" borderId="29" xfId="0" applyFont="1" applyFill="1" applyBorder="1"/>
    <xf numFmtId="0" fontId="0" fillId="0" borderId="9" xfId="0" applyFont="1" applyFill="1" applyBorder="1"/>
    <xf numFmtId="0" fontId="3" fillId="0" borderId="0" xfId="0" applyFont="1" applyFill="1" applyBorder="1"/>
    <xf numFmtId="15" fontId="4" fillId="0" borderId="0" xfId="0" applyNumberFormat="1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16" fontId="2" fillId="0" borderId="0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0" xfId="0" applyNumberFormat="1" applyFont="1" applyFill="1" applyBorder="1"/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/>
    <xf numFmtId="3" fontId="0" fillId="0" borderId="5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0" fillId="0" borderId="4" xfId="0" applyNumberFormat="1" applyFont="1" applyFill="1" applyBorder="1"/>
    <xf numFmtId="17" fontId="0" fillId="0" borderId="0" xfId="0" applyNumberFormat="1" applyFont="1" applyFill="1" applyBorder="1"/>
    <xf numFmtId="0" fontId="0" fillId="0" borderId="8" xfId="0" applyFont="1" applyFill="1" applyBorder="1"/>
    <xf numFmtId="0" fontId="1" fillId="0" borderId="0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3" fontId="0" fillId="0" borderId="1" xfId="0" applyNumberFormat="1" applyFont="1" applyFill="1" applyBorder="1"/>
    <xf numFmtId="3" fontId="0" fillId="0" borderId="2" xfId="0" applyNumberFormat="1" applyFont="1" applyFill="1" applyBorder="1"/>
    <xf numFmtId="3" fontId="0" fillId="0" borderId="3" xfId="0" applyNumberFormat="1" applyFont="1" applyFill="1" applyBorder="1"/>
    <xf numFmtId="3" fontId="0" fillId="0" borderId="5" xfId="0" applyNumberFormat="1" applyFont="1" applyFill="1" applyBorder="1"/>
    <xf numFmtId="0" fontId="1" fillId="0" borderId="1" xfId="0" applyFont="1" applyFill="1" applyBorder="1"/>
    <xf numFmtId="0" fontId="0" fillId="0" borderId="13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13" xfId="0" applyFont="1" applyFill="1" applyBorder="1"/>
    <xf numFmtId="0" fontId="0" fillId="0" borderId="20" xfId="0" applyFont="1" applyFill="1" applyBorder="1" applyAlignment="1">
      <alignment horizontal="center"/>
    </xf>
    <xf numFmtId="0" fontId="0" fillId="0" borderId="23" xfId="0" applyFont="1" applyFill="1" applyBorder="1"/>
    <xf numFmtId="3" fontId="0" fillId="0" borderId="20" xfId="0" applyNumberFormat="1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22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  <xf numFmtId="0" fontId="0" fillId="0" borderId="24" xfId="0" applyFont="1" applyFill="1" applyBorder="1"/>
    <xf numFmtId="0" fontId="0" fillId="0" borderId="25" xfId="0" applyFont="1" applyFill="1" applyBorder="1"/>
    <xf numFmtId="3" fontId="0" fillId="0" borderId="30" xfId="0" applyNumberFormat="1" applyFont="1" applyFill="1" applyBorder="1" applyAlignment="1">
      <alignment horizontal="center"/>
    </xf>
    <xf numFmtId="0" fontId="0" fillId="0" borderId="17" xfId="0" applyFont="1" applyFill="1" applyBorder="1"/>
    <xf numFmtId="0" fontId="0" fillId="0" borderId="18" xfId="0" applyFont="1" applyFill="1" applyBorder="1"/>
    <xf numFmtId="3" fontId="1" fillId="0" borderId="19" xfId="0" applyNumberFormat="1" applyFont="1" applyFill="1" applyBorder="1"/>
    <xf numFmtId="3" fontId="1" fillId="0" borderId="6" xfId="0" applyNumberFormat="1" applyFont="1" applyFill="1" applyBorder="1" applyAlignment="1">
      <alignment horizontal="center"/>
    </xf>
    <xf numFmtId="3" fontId="0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/>
    </xf>
    <xf numFmtId="0" fontId="0" fillId="0" borderId="3" xfId="0" applyFont="1" applyFill="1" applyBorder="1"/>
    <xf numFmtId="3" fontId="0" fillId="0" borderId="7" xfId="0" applyNumberFormat="1" applyFont="1" applyFill="1" applyBorder="1"/>
    <xf numFmtId="3" fontId="1" fillId="0" borderId="7" xfId="0" applyNumberFormat="1" applyFont="1" applyFill="1" applyBorder="1" applyAlignment="1">
      <alignment horizontal="center"/>
    </xf>
    <xf numFmtId="3" fontId="0" fillId="0" borderId="7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14" xfId="0" applyFont="1" applyFill="1" applyBorder="1"/>
    <xf numFmtId="0" fontId="0" fillId="0" borderId="19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4" fontId="0" fillId="0" borderId="14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3" fontId="0" fillId="0" borderId="27" xfId="0" applyNumberFormat="1" applyFont="1" applyFill="1" applyBorder="1" applyAlignment="1">
      <alignment horizontal="center"/>
    </xf>
    <xf numFmtId="0" fontId="0" fillId="0" borderId="26" xfId="0" applyFont="1" applyFill="1" applyBorder="1"/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29" xfId="0" applyFont="1" applyFill="1" applyBorder="1"/>
    <xf numFmtId="3" fontId="7" fillId="0" borderId="9" xfId="0" applyNumberFormat="1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1" xfId="0" applyFont="1" applyFill="1" applyBorder="1" applyAlignment="1">
      <alignment horizontal="center"/>
    </xf>
    <xf numFmtId="3" fontId="0" fillId="0" borderId="21" xfId="0" applyNumberFormat="1" applyFont="1" applyFill="1" applyBorder="1"/>
    <xf numFmtId="3" fontId="0" fillId="0" borderId="14" xfId="0" applyNumberFormat="1" applyFont="1" applyFill="1" applyBorder="1"/>
    <xf numFmtId="3" fontId="0" fillId="0" borderId="14" xfId="0" applyNumberFormat="1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B1966"/>
  <sheetViews>
    <sheetView tabSelected="1" zoomScale="115" zoomScaleNormal="115" workbookViewId="0">
      <selection activeCell="J1" sqref="J1"/>
    </sheetView>
  </sheetViews>
  <sheetFormatPr baseColWidth="10" defaultRowHeight="15" x14ac:dyDescent="0.25"/>
  <cols>
    <col min="1" max="1" width="2.85546875" style="1" customWidth="1"/>
    <col min="2" max="2" width="0.5703125" style="1" customWidth="1"/>
    <col min="3" max="3" width="13.7109375" style="1" customWidth="1"/>
    <col min="4" max="4" width="15.42578125" style="1" bestFit="1" customWidth="1"/>
    <col min="5" max="5" width="10.140625" style="1" customWidth="1"/>
    <col min="6" max="6" width="11.42578125" style="1"/>
    <col min="7" max="7" width="13" style="1" customWidth="1"/>
    <col min="8" max="8" width="23" style="1" customWidth="1"/>
    <col min="9" max="9" width="13.7109375" style="1" customWidth="1"/>
    <col min="10" max="10" width="11" style="1" customWidth="1"/>
    <col min="11" max="11" width="19.7109375" style="1" customWidth="1"/>
    <col min="12" max="12" width="11.42578125" style="1"/>
    <col min="13" max="13" width="19.140625" style="1" customWidth="1"/>
    <col min="14" max="14" width="15" style="1" customWidth="1"/>
    <col min="15" max="15" width="14.5703125" style="1" bestFit="1" customWidth="1"/>
    <col min="16" max="16" width="21.42578125" style="1" customWidth="1"/>
    <col min="17" max="16384" width="11.42578125" style="1"/>
  </cols>
  <sheetData>
    <row r="1" spans="3:28" x14ac:dyDescent="0.25">
      <c r="D1" s="1" t="s">
        <v>109</v>
      </c>
      <c r="E1" s="25" t="s">
        <v>110</v>
      </c>
      <c r="I1" s="1" t="s">
        <v>22</v>
      </c>
      <c r="J1" s="87" t="s">
        <v>125</v>
      </c>
    </row>
    <row r="2" spans="3:28" ht="21.75" thickBot="1" x14ac:dyDescent="0.4">
      <c r="D2" s="1" t="s">
        <v>78</v>
      </c>
      <c r="E2" s="25" t="s">
        <v>93</v>
      </c>
      <c r="K2" s="1" t="s">
        <v>99</v>
      </c>
      <c r="L2" s="1" t="s">
        <v>102</v>
      </c>
      <c r="P2" s="2"/>
      <c r="Q2" s="2"/>
    </row>
    <row r="3" spans="3:28" ht="21.75" thickBot="1" x14ac:dyDescent="0.4">
      <c r="D3" s="1" t="s">
        <v>111</v>
      </c>
      <c r="E3" s="1" t="s">
        <v>112</v>
      </c>
      <c r="G3" s="25" t="s">
        <v>94</v>
      </c>
      <c r="H3" s="1" t="s">
        <v>124</v>
      </c>
      <c r="J3" s="3" t="s">
        <v>87</v>
      </c>
      <c r="K3" s="4"/>
      <c r="L3" s="5"/>
      <c r="M3" s="6" t="s">
        <v>91</v>
      </c>
      <c r="N3" s="7"/>
      <c r="O3" s="8"/>
      <c r="P3" s="9"/>
      <c r="Q3" s="9"/>
    </row>
    <row r="4" spans="3:28" ht="21" x14ac:dyDescent="0.35">
      <c r="E4" s="10"/>
      <c r="J4" s="11" t="s">
        <v>3</v>
      </c>
      <c r="K4" s="1" t="s">
        <v>88</v>
      </c>
      <c r="L4" s="12" t="s">
        <v>4</v>
      </c>
      <c r="M4" s="11" t="s">
        <v>3</v>
      </c>
      <c r="N4" s="1" t="s">
        <v>88</v>
      </c>
      <c r="O4" s="12" t="s">
        <v>4</v>
      </c>
      <c r="P4" s="13"/>
      <c r="Q4" s="2"/>
    </row>
    <row r="5" spans="3:28" x14ac:dyDescent="0.25">
      <c r="D5" s="1" t="s">
        <v>79</v>
      </c>
      <c r="E5" s="1" t="s">
        <v>80</v>
      </c>
      <c r="H5" s="1" t="s">
        <v>84</v>
      </c>
      <c r="J5" s="14">
        <v>1000</v>
      </c>
      <c r="K5" s="1" t="s">
        <v>89</v>
      </c>
      <c r="L5" s="15">
        <v>2000</v>
      </c>
      <c r="M5" s="16">
        <v>600</v>
      </c>
      <c r="N5" s="17" t="s">
        <v>89</v>
      </c>
      <c r="O5" s="15">
        <v>1500</v>
      </c>
    </row>
    <row r="6" spans="3:28" ht="15.75" thickBot="1" x14ac:dyDescent="0.3">
      <c r="E6" s="1" t="s">
        <v>81</v>
      </c>
      <c r="H6" s="1" t="s">
        <v>84</v>
      </c>
      <c r="J6" s="18">
        <v>2000</v>
      </c>
      <c r="K6" s="19" t="s">
        <v>90</v>
      </c>
      <c r="L6" s="20">
        <v>1000</v>
      </c>
      <c r="M6" s="21">
        <v>350</v>
      </c>
      <c r="N6" s="22" t="s">
        <v>90</v>
      </c>
      <c r="O6" s="20">
        <v>700</v>
      </c>
    </row>
    <row r="7" spans="3:28" x14ac:dyDescent="0.25">
      <c r="E7" s="1" t="s">
        <v>82</v>
      </c>
      <c r="H7" s="1" t="s">
        <v>84</v>
      </c>
      <c r="J7" s="1" t="s">
        <v>92</v>
      </c>
      <c r="K7" s="23" t="s">
        <v>118</v>
      </c>
    </row>
    <row r="8" spans="3:28" ht="15.75" thickBot="1" x14ac:dyDescent="0.3">
      <c r="E8" s="1" t="s">
        <v>83</v>
      </c>
      <c r="G8" s="1" t="s">
        <v>105</v>
      </c>
      <c r="H8" s="1" t="s">
        <v>84</v>
      </c>
    </row>
    <row r="9" spans="3:28" ht="15.75" thickBot="1" x14ac:dyDescent="0.3">
      <c r="G9" s="24" t="s">
        <v>5</v>
      </c>
      <c r="H9" s="8" t="s">
        <v>85</v>
      </c>
    </row>
    <row r="11" spans="3:28" ht="15.75" thickBot="1" x14ac:dyDescent="0.3">
      <c r="C11" s="1" t="s">
        <v>74</v>
      </c>
      <c r="E11" s="1" t="s">
        <v>25</v>
      </c>
      <c r="K11" s="25" t="s">
        <v>42</v>
      </c>
    </row>
    <row r="12" spans="3:28" x14ac:dyDescent="0.25">
      <c r="C12" s="1" t="s">
        <v>34</v>
      </c>
      <c r="D12" s="26" t="s">
        <v>96</v>
      </c>
      <c r="E12" s="27"/>
      <c r="F12" s="27"/>
      <c r="G12" s="26" t="s">
        <v>86</v>
      </c>
      <c r="H12" s="28"/>
      <c r="J12" s="1" t="s">
        <v>34</v>
      </c>
      <c r="K12" s="26" t="s">
        <v>96</v>
      </c>
      <c r="L12" s="27"/>
      <c r="M12" s="27"/>
      <c r="N12" s="26" t="s">
        <v>119</v>
      </c>
      <c r="O12" s="28"/>
      <c r="X12" s="26" t="s">
        <v>14</v>
      </c>
      <c r="Y12" s="27"/>
      <c r="Z12" s="27"/>
      <c r="AA12" s="26" t="s">
        <v>19</v>
      </c>
      <c r="AB12" s="28"/>
    </row>
    <row r="13" spans="3:28" x14ac:dyDescent="0.25">
      <c r="C13" s="1" t="s">
        <v>35</v>
      </c>
      <c r="D13" s="11" t="s">
        <v>97</v>
      </c>
      <c r="F13" s="17"/>
      <c r="G13" s="29" t="s">
        <v>113</v>
      </c>
      <c r="H13" s="30"/>
      <c r="J13" s="1" t="s">
        <v>35</v>
      </c>
      <c r="K13" s="11" t="s">
        <v>97</v>
      </c>
      <c r="M13" s="17"/>
      <c r="N13" s="29" t="s">
        <v>113</v>
      </c>
      <c r="O13" s="30"/>
      <c r="X13" s="11" t="s">
        <v>15</v>
      </c>
      <c r="Z13" s="17"/>
      <c r="AA13" s="29" t="s">
        <v>6</v>
      </c>
      <c r="AB13" s="30"/>
    </row>
    <row r="14" spans="3:28" ht="15.75" thickBot="1" x14ac:dyDescent="0.3">
      <c r="D14" s="11" t="s">
        <v>98</v>
      </c>
      <c r="F14" s="17"/>
      <c r="G14" s="31"/>
      <c r="H14" s="32"/>
      <c r="K14" s="11" t="s">
        <v>98</v>
      </c>
      <c r="M14" s="17"/>
      <c r="N14" s="31"/>
      <c r="O14" s="32"/>
      <c r="X14" s="11" t="s">
        <v>16</v>
      </c>
      <c r="Z14" s="17"/>
      <c r="AA14" s="31"/>
      <c r="AB14" s="32"/>
    </row>
    <row r="15" spans="3:28" x14ac:dyDescent="0.25">
      <c r="D15" s="11"/>
      <c r="F15" s="17"/>
      <c r="G15" s="17"/>
      <c r="H15" s="30"/>
      <c r="K15" s="11"/>
      <c r="M15" s="17"/>
      <c r="N15" s="17"/>
      <c r="O15" s="30"/>
      <c r="X15" s="11"/>
      <c r="Z15" s="17"/>
      <c r="AA15" s="17"/>
      <c r="AB15" s="30"/>
    </row>
    <row r="16" spans="3:28" x14ac:dyDescent="0.25">
      <c r="D16" s="11" t="s">
        <v>114</v>
      </c>
      <c r="H16" s="12"/>
      <c r="K16" s="11" t="s">
        <v>120</v>
      </c>
      <c r="O16" s="12"/>
      <c r="X16" s="11" t="s">
        <v>7</v>
      </c>
      <c r="AB16" s="12"/>
    </row>
    <row r="17" spans="3:28" x14ac:dyDescent="0.25">
      <c r="C17" s="1" t="s">
        <v>34</v>
      </c>
      <c r="D17" s="33" t="s">
        <v>115</v>
      </c>
      <c r="H17" s="12"/>
      <c r="J17" s="1" t="s">
        <v>34</v>
      </c>
      <c r="K17" s="11" t="s">
        <v>121</v>
      </c>
      <c r="O17" s="12"/>
      <c r="X17" s="11" t="s">
        <v>8</v>
      </c>
      <c r="AB17" s="12"/>
    </row>
    <row r="18" spans="3:28" x14ac:dyDescent="0.25">
      <c r="C18" s="1" t="s">
        <v>36</v>
      </c>
      <c r="D18" s="11" t="s">
        <v>116</v>
      </c>
      <c r="H18" s="12"/>
      <c r="J18" s="1" t="s">
        <v>36</v>
      </c>
      <c r="K18" s="11" t="s">
        <v>122</v>
      </c>
      <c r="O18" s="12"/>
      <c r="X18" s="11" t="s">
        <v>9</v>
      </c>
      <c r="AB18" s="12"/>
    </row>
    <row r="19" spans="3:28" x14ac:dyDescent="0.25">
      <c r="D19" s="11" t="s">
        <v>117</v>
      </c>
      <c r="H19" s="12"/>
      <c r="K19" s="11" t="s">
        <v>117</v>
      </c>
      <c r="O19" s="12"/>
      <c r="X19" s="11" t="s">
        <v>10</v>
      </c>
      <c r="AB19" s="12"/>
    </row>
    <row r="20" spans="3:28" ht="15.75" thickBot="1" x14ac:dyDescent="0.3">
      <c r="D20" s="11"/>
      <c r="H20" s="12"/>
      <c r="K20" s="11"/>
      <c r="O20" s="12"/>
      <c r="X20" s="11"/>
      <c r="AB20" s="12"/>
    </row>
    <row r="21" spans="3:28" ht="15.75" thickBot="1" x14ac:dyDescent="0.3">
      <c r="D21" s="34" t="s">
        <v>3</v>
      </c>
      <c r="E21" s="24" t="s">
        <v>11</v>
      </c>
      <c r="F21" s="8"/>
      <c r="G21" s="35" t="s">
        <v>4</v>
      </c>
      <c r="H21" s="36" t="s">
        <v>5</v>
      </c>
      <c r="K21" s="36" t="s">
        <v>3</v>
      </c>
      <c r="L21" s="24" t="s">
        <v>11</v>
      </c>
      <c r="M21" s="8"/>
      <c r="N21" s="35" t="s">
        <v>4</v>
      </c>
      <c r="O21" s="36" t="s">
        <v>5</v>
      </c>
      <c r="X21" s="36" t="s">
        <v>3</v>
      </c>
      <c r="Y21" s="24" t="s">
        <v>11</v>
      </c>
      <c r="Z21" s="8"/>
      <c r="AA21" s="36" t="s">
        <v>4</v>
      </c>
      <c r="AB21" s="28" t="s">
        <v>5</v>
      </c>
    </row>
    <row r="22" spans="3:28" ht="15.75" thickBot="1" x14ac:dyDescent="0.3">
      <c r="D22" s="37"/>
      <c r="F22" s="38"/>
      <c r="G22" s="15"/>
      <c r="H22" s="39"/>
      <c r="K22" s="40"/>
      <c r="L22" s="41"/>
      <c r="M22" s="38"/>
      <c r="N22" s="37"/>
      <c r="O22" s="39"/>
      <c r="X22" s="42"/>
      <c r="Y22" s="43"/>
      <c r="Z22" s="44"/>
      <c r="AA22" s="42"/>
      <c r="AB22" s="42"/>
    </row>
    <row r="23" spans="3:28" ht="16.5" thickTop="1" thickBot="1" x14ac:dyDescent="0.3">
      <c r="D23" s="18"/>
      <c r="E23" s="45"/>
      <c r="F23" s="46"/>
      <c r="G23" s="47"/>
      <c r="H23" s="39"/>
      <c r="K23" s="40"/>
      <c r="L23" s="45"/>
      <c r="M23" s="46"/>
      <c r="N23" s="39"/>
      <c r="O23" s="39"/>
      <c r="X23" s="42"/>
      <c r="Y23" s="48"/>
      <c r="Z23" s="49"/>
      <c r="AA23" s="42"/>
      <c r="AB23" s="42"/>
    </row>
    <row r="24" spans="3:28" ht="15.75" thickBot="1" x14ac:dyDescent="0.3">
      <c r="D24" s="11" t="s">
        <v>12</v>
      </c>
      <c r="F24" s="17"/>
      <c r="G24" s="50" t="s">
        <v>0</v>
      </c>
      <c r="H24" s="51"/>
      <c r="K24" s="11"/>
      <c r="M24" s="17"/>
      <c r="N24" s="52" t="s">
        <v>0</v>
      </c>
      <c r="O24" s="53"/>
      <c r="X24" s="11" t="s">
        <v>12</v>
      </c>
      <c r="Z24" s="17"/>
      <c r="AA24" s="52" t="s">
        <v>0</v>
      </c>
      <c r="AB24" s="30"/>
    </row>
    <row r="25" spans="3:28" ht="15.75" thickBot="1" x14ac:dyDescent="0.3">
      <c r="D25" s="11"/>
      <c r="F25" s="17"/>
      <c r="G25" s="52" t="s">
        <v>1</v>
      </c>
      <c r="H25" s="54"/>
      <c r="K25" s="11"/>
      <c r="M25" s="17"/>
      <c r="N25" s="52" t="s">
        <v>1</v>
      </c>
      <c r="O25" s="55"/>
      <c r="X25" s="11"/>
      <c r="Z25" s="17"/>
      <c r="AA25" s="52" t="s">
        <v>1</v>
      </c>
      <c r="AB25" s="30"/>
    </row>
    <row r="26" spans="3:28" ht="15.75" thickBot="1" x14ac:dyDescent="0.3">
      <c r="D26" s="56"/>
      <c r="E26" s="19" t="s">
        <v>13</v>
      </c>
      <c r="F26" s="22"/>
      <c r="G26" s="57" t="s">
        <v>100</v>
      </c>
      <c r="H26" s="58"/>
      <c r="K26" s="56"/>
      <c r="L26" s="19"/>
      <c r="M26" s="22"/>
      <c r="N26" s="57" t="s">
        <v>100</v>
      </c>
      <c r="O26" s="59"/>
      <c r="X26" s="56"/>
      <c r="Y26" s="19" t="s">
        <v>13</v>
      </c>
      <c r="Z26" s="22"/>
      <c r="AA26" s="57" t="s">
        <v>2</v>
      </c>
      <c r="AB26" s="32"/>
    </row>
    <row r="28" spans="3:28" x14ac:dyDescent="0.25">
      <c r="D28" s="1" t="s">
        <v>54</v>
      </c>
    </row>
    <row r="30" spans="3:28" ht="24" thickBot="1" x14ac:dyDescent="0.4">
      <c r="D30" s="25" t="s">
        <v>55</v>
      </c>
      <c r="K30" s="60" t="s">
        <v>105</v>
      </c>
      <c r="L30" s="60" t="s">
        <v>64</v>
      </c>
    </row>
    <row r="31" spans="3:28" ht="15.75" thickBot="1" x14ac:dyDescent="0.3">
      <c r="C31" s="26" t="s">
        <v>22</v>
      </c>
      <c r="D31" s="61" t="s">
        <v>56</v>
      </c>
      <c r="E31" s="27" t="s">
        <v>57</v>
      </c>
      <c r="F31" s="27" t="s">
        <v>6</v>
      </c>
      <c r="G31" s="62" t="s">
        <v>17</v>
      </c>
      <c r="H31" s="62" t="s">
        <v>72</v>
      </c>
      <c r="I31" s="63" t="s">
        <v>18</v>
      </c>
      <c r="K31" s="26" t="s">
        <v>65</v>
      </c>
      <c r="L31" s="27"/>
      <c r="M31" s="28" t="s">
        <v>66</v>
      </c>
    </row>
    <row r="32" spans="3:28" ht="15.75" thickBot="1" x14ac:dyDescent="0.3">
      <c r="C32" s="64"/>
      <c r="D32" s="65"/>
      <c r="E32" s="65"/>
      <c r="F32" s="66"/>
      <c r="G32" s="67"/>
      <c r="H32" s="67"/>
      <c r="I32" s="67"/>
      <c r="K32" s="21"/>
      <c r="L32" s="19"/>
      <c r="M32" s="20"/>
    </row>
    <row r="33" spans="3:14" x14ac:dyDescent="0.25">
      <c r="C33" s="42"/>
      <c r="D33" s="42"/>
      <c r="E33" s="42"/>
      <c r="F33" s="68"/>
      <c r="G33" s="37"/>
      <c r="H33" s="37"/>
      <c r="I33" s="37"/>
      <c r="K33" s="11" t="s">
        <v>67</v>
      </c>
      <c r="M33" s="12" t="s">
        <v>68</v>
      </c>
    </row>
    <row r="34" spans="3:14" ht="15.75" thickBot="1" x14ac:dyDescent="0.3">
      <c r="C34" s="56"/>
      <c r="D34" s="19"/>
      <c r="E34" s="19"/>
      <c r="F34" s="19" t="s">
        <v>106</v>
      </c>
      <c r="G34" s="59">
        <f>SUM(G32:G33)</f>
        <v>0</v>
      </c>
      <c r="H34" s="59">
        <f t="shared" ref="H34:I34" si="0">SUM(H32:H33)</f>
        <v>0</v>
      </c>
      <c r="I34" s="59">
        <f t="shared" si="0"/>
        <v>0</v>
      </c>
      <c r="K34" s="21"/>
      <c r="L34" s="19"/>
      <c r="M34" s="20"/>
    </row>
    <row r="35" spans="3:14" x14ac:dyDescent="0.25">
      <c r="G35" s="69"/>
      <c r="H35" s="69"/>
      <c r="I35" s="69"/>
      <c r="L35" s="1" t="s">
        <v>101</v>
      </c>
      <c r="M35" s="69">
        <f>+M32-M34</f>
        <v>0</v>
      </c>
    </row>
    <row r="36" spans="3:14" ht="15.75" thickBot="1" x14ac:dyDescent="0.3">
      <c r="G36" s="69"/>
      <c r="H36" s="69"/>
      <c r="I36" s="69"/>
    </row>
    <row r="37" spans="3:14" ht="15.75" thickBot="1" x14ac:dyDescent="0.3">
      <c r="D37" s="1" t="s">
        <v>60</v>
      </c>
      <c r="G37" s="70"/>
      <c r="H37" s="70"/>
      <c r="I37" s="70"/>
      <c r="K37" s="24" t="s">
        <v>69</v>
      </c>
      <c r="L37" s="7" t="s">
        <v>95</v>
      </c>
      <c r="M37" s="71"/>
      <c r="N37" s="1" t="s">
        <v>123</v>
      </c>
    </row>
    <row r="38" spans="3:14" ht="15.75" thickBot="1" x14ac:dyDescent="0.3">
      <c r="C38" s="26" t="s">
        <v>22</v>
      </c>
      <c r="D38" s="61" t="s">
        <v>56</v>
      </c>
      <c r="E38" s="27" t="s">
        <v>61</v>
      </c>
      <c r="F38" s="27" t="s">
        <v>6</v>
      </c>
      <c r="G38" s="34" t="s">
        <v>17</v>
      </c>
      <c r="H38" s="34" t="s">
        <v>71</v>
      </c>
      <c r="I38" s="63" t="s">
        <v>18</v>
      </c>
    </row>
    <row r="39" spans="3:14" ht="24" thickBot="1" x14ac:dyDescent="0.4">
      <c r="C39" s="64"/>
      <c r="D39" s="65"/>
      <c r="E39" s="65"/>
      <c r="F39" s="66"/>
      <c r="G39" s="55">
        <f>+O24</f>
        <v>0</v>
      </c>
      <c r="H39" s="55">
        <f>+O25</f>
        <v>0</v>
      </c>
      <c r="I39" s="71">
        <f>+O26</f>
        <v>0</v>
      </c>
      <c r="K39" s="72" t="s">
        <v>70</v>
      </c>
      <c r="L39" s="73"/>
      <c r="M39" s="74"/>
      <c r="N39" s="25" t="s">
        <v>108</v>
      </c>
    </row>
    <row r="40" spans="3:14" x14ac:dyDescent="0.25">
      <c r="C40" s="42"/>
      <c r="D40" s="42"/>
      <c r="E40" s="42"/>
      <c r="F40" s="68"/>
      <c r="G40" s="75"/>
      <c r="H40" s="75"/>
      <c r="I40" s="76"/>
    </row>
    <row r="41" spans="3:14" ht="15.75" thickBot="1" x14ac:dyDescent="0.3">
      <c r="C41" s="56"/>
      <c r="D41" s="19"/>
      <c r="E41" s="19"/>
      <c r="F41" s="19" t="s">
        <v>24</v>
      </c>
      <c r="G41" s="59">
        <f>+G39</f>
        <v>0</v>
      </c>
      <c r="H41" s="59">
        <f>+H39</f>
        <v>0</v>
      </c>
      <c r="I41" s="20">
        <f>+I39</f>
        <v>0</v>
      </c>
    </row>
    <row r="42" spans="3:14" ht="15.75" thickBot="1" x14ac:dyDescent="0.3">
      <c r="G42" s="69"/>
      <c r="H42" s="69"/>
      <c r="I42" s="69"/>
      <c r="K42" s="77" t="s">
        <v>103</v>
      </c>
      <c r="L42" s="78" t="s">
        <v>104</v>
      </c>
      <c r="M42" s="71">
        <v>52000</v>
      </c>
    </row>
    <row r="43" spans="3:14" ht="15.75" thickBot="1" x14ac:dyDescent="0.3">
      <c r="G43" s="69"/>
      <c r="H43" s="69"/>
      <c r="I43" s="69"/>
    </row>
    <row r="44" spans="3:14" ht="15.75" thickBot="1" x14ac:dyDescent="0.3">
      <c r="L44" s="77" t="s">
        <v>107</v>
      </c>
      <c r="M44" s="79"/>
    </row>
    <row r="1896" spans="3:28" x14ac:dyDescent="0.25">
      <c r="C1896" s="1" t="s">
        <v>75</v>
      </c>
    </row>
    <row r="1897" spans="3:28" ht="15.75" thickBot="1" x14ac:dyDescent="0.3">
      <c r="E1897" s="1" t="s">
        <v>25</v>
      </c>
      <c r="K1897" s="1" t="s">
        <v>42</v>
      </c>
    </row>
    <row r="1898" spans="3:28" x14ac:dyDescent="0.25">
      <c r="C1898" s="1" t="s">
        <v>34</v>
      </c>
      <c r="D1898" s="26" t="s">
        <v>26</v>
      </c>
      <c r="E1898" s="27"/>
      <c r="F1898" s="27"/>
      <c r="G1898" s="26" t="s">
        <v>29</v>
      </c>
      <c r="H1898" s="28"/>
      <c r="J1898" s="1" t="s">
        <v>34</v>
      </c>
      <c r="K1898" s="26" t="s">
        <v>43</v>
      </c>
      <c r="L1898" s="27"/>
      <c r="M1898" s="27"/>
      <c r="N1898" s="26" t="s">
        <v>53</v>
      </c>
      <c r="O1898" s="28"/>
      <c r="X1898" s="26" t="s">
        <v>14</v>
      </c>
      <c r="Y1898" s="27"/>
      <c r="Z1898" s="27"/>
      <c r="AA1898" s="26" t="s">
        <v>19</v>
      </c>
      <c r="AB1898" s="28"/>
    </row>
    <row r="1899" spans="3:28" x14ac:dyDescent="0.25">
      <c r="C1899" s="1" t="s">
        <v>35</v>
      </c>
      <c r="D1899" s="11" t="s">
        <v>27</v>
      </c>
      <c r="F1899" s="17"/>
      <c r="G1899" s="29" t="s">
        <v>6</v>
      </c>
      <c r="H1899" s="30" t="s">
        <v>23</v>
      </c>
      <c r="J1899" s="1" t="s">
        <v>35</v>
      </c>
      <c r="K1899" s="11" t="s">
        <v>44</v>
      </c>
      <c r="M1899" s="17"/>
      <c r="N1899" s="29" t="s">
        <v>6</v>
      </c>
      <c r="O1899" s="30" t="s">
        <v>20</v>
      </c>
      <c r="X1899" s="11" t="s">
        <v>15</v>
      </c>
      <c r="Z1899" s="17"/>
      <c r="AA1899" s="29" t="s">
        <v>6</v>
      </c>
      <c r="AB1899" s="30"/>
    </row>
    <row r="1900" spans="3:28" ht="15.75" thickBot="1" x14ac:dyDescent="0.3">
      <c r="D1900" s="11" t="s">
        <v>28</v>
      </c>
      <c r="F1900" s="17"/>
      <c r="G1900" s="31"/>
      <c r="H1900" s="32"/>
      <c r="K1900" s="11" t="s">
        <v>45</v>
      </c>
      <c r="M1900" s="17"/>
      <c r="N1900" s="31"/>
      <c r="O1900" s="32"/>
      <c r="X1900" s="11" t="s">
        <v>16</v>
      </c>
      <c r="Z1900" s="17"/>
      <c r="AA1900" s="31"/>
      <c r="AB1900" s="32"/>
    </row>
    <row r="1901" spans="3:28" x14ac:dyDescent="0.25">
      <c r="D1901" s="11"/>
      <c r="F1901" s="17"/>
      <c r="G1901" s="17"/>
      <c r="H1901" s="30"/>
      <c r="K1901" s="11"/>
      <c r="M1901" s="17"/>
      <c r="N1901" s="17"/>
      <c r="O1901" s="30"/>
      <c r="X1901" s="11"/>
      <c r="Z1901" s="17"/>
      <c r="AA1901" s="17"/>
      <c r="AB1901" s="30"/>
    </row>
    <row r="1902" spans="3:28" x14ac:dyDescent="0.25">
      <c r="D1902" s="11" t="s">
        <v>30</v>
      </c>
      <c r="H1902" s="12"/>
      <c r="K1902" s="11" t="s">
        <v>46</v>
      </c>
      <c r="O1902" s="12"/>
      <c r="X1902" s="11" t="s">
        <v>7</v>
      </c>
      <c r="AB1902" s="12"/>
    </row>
    <row r="1903" spans="3:28" x14ac:dyDescent="0.25">
      <c r="C1903" s="1" t="s">
        <v>34</v>
      </c>
      <c r="D1903" s="11" t="s">
        <v>31</v>
      </c>
      <c r="H1903" s="12"/>
      <c r="J1903" s="1" t="s">
        <v>34</v>
      </c>
      <c r="K1903" s="11" t="s">
        <v>47</v>
      </c>
      <c r="O1903" s="12"/>
      <c r="X1903" s="11" t="s">
        <v>8</v>
      </c>
      <c r="AB1903" s="12"/>
    </row>
    <row r="1904" spans="3:28" x14ac:dyDescent="0.25">
      <c r="C1904" s="1" t="s">
        <v>36</v>
      </c>
      <c r="D1904" s="11" t="s">
        <v>32</v>
      </c>
      <c r="H1904" s="12"/>
      <c r="J1904" s="1" t="s">
        <v>36</v>
      </c>
      <c r="K1904" s="11" t="s">
        <v>48</v>
      </c>
      <c r="O1904" s="12"/>
      <c r="X1904" s="11" t="s">
        <v>9</v>
      </c>
      <c r="AB1904" s="12"/>
    </row>
    <row r="1905" spans="3:28" x14ac:dyDescent="0.25">
      <c r="D1905" s="11" t="s">
        <v>33</v>
      </c>
      <c r="H1905" s="12"/>
      <c r="K1905" s="11" t="s">
        <v>49</v>
      </c>
      <c r="O1905" s="12"/>
      <c r="X1905" s="11" t="s">
        <v>10</v>
      </c>
      <c r="AB1905" s="12"/>
    </row>
    <row r="1906" spans="3:28" ht="15.75" thickBot="1" x14ac:dyDescent="0.3">
      <c r="D1906" s="11"/>
      <c r="H1906" s="12"/>
      <c r="K1906" s="11"/>
      <c r="O1906" s="12"/>
      <c r="X1906" s="11"/>
      <c r="AB1906" s="12"/>
    </row>
    <row r="1907" spans="3:28" ht="15.75" thickBot="1" x14ac:dyDescent="0.3">
      <c r="D1907" s="36" t="s">
        <v>3</v>
      </c>
      <c r="E1907" s="24" t="s">
        <v>11</v>
      </c>
      <c r="F1907" s="8"/>
      <c r="G1907" s="36" t="s">
        <v>4</v>
      </c>
      <c r="H1907" s="36" t="s">
        <v>5</v>
      </c>
      <c r="K1907" s="36" t="s">
        <v>3</v>
      </c>
      <c r="L1907" s="24" t="s">
        <v>11</v>
      </c>
      <c r="M1907" s="8"/>
      <c r="N1907" s="36" t="s">
        <v>4</v>
      </c>
      <c r="O1907" s="36" t="s">
        <v>5</v>
      </c>
      <c r="X1907" s="36" t="s">
        <v>3</v>
      </c>
      <c r="Y1907" s="24" t="s">
        <v>11</v>
      </c>
      <c r="Z1907" s="8"/>
      <c r="AA1907" s="36" t="s">
        <v>4</v>
      </c>
      <c r="AB1907" s="28" t="s">
        <v>5</v>
      </c>
    </row>
    <row r="1908" spans="3:28" ht="15.75" thickBot="1" x14ac:dyDescent="0.3">
      <c r="D1908" s="37">
        <v>17</v>
      </c>
      <c r="E1908" s="41" t="s">
        <v>37</v>
      </c>
      <c r="F1908" s="38"/>
      <c r="G1908" s="80">
        <v>500</v>
      </c>
      <c r="H1908" s="39">
        <f>D1908*G1908</f>
        <v>8500</v>
      </c>
      <c r="K1908" s="37">
        <v>20</v>
      </c>
      <c r="L1908" s="41" t="s">
        <v>21</v>
      </c>
      <c r="M1908" s="38"/>
      <c r="N1908" s="80">
        <v>800</v>
      </c>
      <c r="O1908" s="39">
        <f>K1908*N1908</f>
        <v>16000</v>
      </c>
      <c r="X1908" s="42"/>
      <c r="Y1908" s="43"/>
      <c r="Z1908" s="44"/>
      <c r="AA1908" s="42"/>
      <c r="AB1908" s="42"/>
    </row>
    <row r="1909" spans="3:28" ht="16.5" thickTop="1" thickBot="1" x14ac:dyDescent="0.3">
      <c r="D1909" s="37"/>
      <c r="E1909" s="45"/>
      <c r="F1909" s="46"/>
      <c r="G1909" s="80"/>
      <c r="H1909" s="39">
        <f>D1909*G1909</f>
        <v>0</v>
      </c>
      <c r="K1909" s="37"/>
      <c r="L1909" s="45"/>
      <c r="M1909" s="46"/>
      <c r="N1909" s="80"/>
      <c r="O1909" s="39">
        <f>K1909*N1909</f>
        <v>0</v>
      </c>
      <c r="X1909" s="42"/>
      <c r="Y1909" s="48"/>
      <c r="Z1909" s="49"/>
      <c r="AA1909" s="42"/>
      <c r="AB1909" s="42"/>
    </row>
    <row r="1910" spans="3:28" ht="16.5" thickTop="1" thickBot="1" x14ac:dyDescent="0.3">
      <c r="D1910" s="37"/>
      <c r="E1910" s="45"/>
      <c r="F1910" s="46"/>
      <c r="G1910" s="80"/>
      <c r="H1910" s="39"/>
      <c r="K1910" s="37"/>
      <c r="L1910" s="45"/>
      <c r="M1910" s="46"/>
      <c r="N1910" s="80"/>
      <c r="O1910" s="39"/>
      <c r="X1910" s="42"/>
      <c r="Y1910" s="48"/>
      <c r="Z1910" s="49"/>
      <c r="AA1910" s="42"/>
      <c r="AB1910" s="42"/>
    </row>
    <row r="1911" spans="3:28" ht="16.5" thickTop="1" thickBot="1" x14ac:dyDescent="0.3">
      <c r="D1911" s="81"/>
      <c r="E1911" s="56"/>
      <c r="F1911" s="32"/>
      <c r="G1911" s="82"/>
      <c r="H1911" s="39"/>
      <c r="K1911" s="81"/>
      <c r="L1911" s="56"/>
      <c r="M1911" s="32"/>
      <c r="N1911" s="82"/>
      <c r="O1911" s="39"/>
      <c r="X1911" s="42"/>
      <c r="Y1911" s="19"/>
      <c r="Z1911" s="22"/>
      <c r="AA1911" s="83"/>
      <c r="AB1911" s="83"/>
    </row>
    <row r="1912" spans="3:28" ht="15.75" thickBot="1" x14ac:dyDescent="0.3">
      <c r="D1912" s="11" t="s">
        <v>12</v>
      </c>
      <c r="F1912" s="17"/>
      <c r="G1912" s="52" t="s">
        <v>0</v>
      </c>
      <c r="H1912" s="53">
        <f>SUM(H1908:H1911)</f>
        <v>8500</v>
      </c>
      <c r="K1912" s="11" t="s">
        <v>12</v>
      </c>
      <c r="M1912" s="17"/>
      <c r="N1912" s="52" t="s">
        <v>0</v>
      </c>
      <c r="O1912" s="53">
        <f>SUM(O1908:O1911)</f>
        <v>16000</v>
      </c>
      <c r="X1912" s="11" t="s">
        <v>12</v>
      </c>
      <c r="Z1912" s="17"/>
      <c r="AA1912" s="52" t="s">
        <v>0</v>
      </c>
      <c r="AB1912" s="30"/>
    </row>
    <row r="1913" spans="3:28" ht="15.75" thickBot="1" x14ac:dyDescent="0.3">
      <c r="D1913" s="11" t="s">
        <v>39</v>
      </c>
      <c r="E1913" s="1" t="s">
        <v>40</v>
      </c>
      <c r="F1913" s="17"/>
      <c r="G1913" s="52" t="s">
        <v>1</v>
      </c>
      <c r="H1913" s="55">
        <f>H1912*19%</f>
        <v>1615</v>
      </c>
      <c r="K1913" s="11" t="s">
        <v>50</v>
      </c>
      <c r="L1913" s="1" t="s">
        <v>51</v>
      </c>
      <c r="M1913" s="17"/>
      <c r="N1913" s="52" t="s">
        <v>1</v>
      </c>
      <c r="O1913" s="55">
        <f>O1912*19%</f>
        <v>3040</v>
      </c>
      <c r="X1913" s="11"/>
      <c r="Z1913" s="17"/>
      <c r="AA1913" s="52" t="s">
        <v>1</v>
      </c>
      <c r="AB1913" s="30"/>
    </row>
    <row r="1914" spans="3:28" ht="15.75" thickBot="1" x14ac:dyDescent="0.3">
      <c r="D1914" s="56"/>
      <c r="E1914" s="19" t="s">
        <v>13</v>
      </c>
      <c r="F1914" s="22" t="s">
        <v>41</v>
      </c>
      <c r="G1914" s="57" t="s">
        <v>38</v>
      </c>
      <c r="H1914" s="59">
        <f>+H1912+H1913</f>
        <v>10115</v>
      </c>
      <c r="K1914" s="56"/>
      <c r="L1914" s="19" t="s">
        <v>13</v>
      </c>
      <c r="M1914" s="22" t="s">
        <v>52</v>
      </c>
      <c r="N1914" s="57" t="s">
        <v>38</v>
      </c>
      <c r="O1914" s="59">
        <f>+O1912+O1913</f>
        <v>19040</v>
      </c>
      <c r="X1914" s="56"/>
      <c r="Y1914" s="19" t="s">
        <v>13</v>
      </c>
      <c r="Z1914" s="22"/>
      <c r="AA1914" s="57" t="s">
        <v>2</v>
      </c>
      <c r="AB1914" s="32"/>
    </row>
    <row r="1916" spans="3:28" x14ac:dyDescent="0.25">
      <c r="D1916" s="1" t="s">
        <v>54</v>
      </c>
    </row>
    <row r="1917" spans="3:28" x14ac:dyDescent="0.25">
      <c r="D1917" s="1" t="s">
        <v>55</v>
      </c>
      <c r="E1917" s="1" t="s">
        <v>77</v>
      </c>
      <c r="K1917" s="1" t="s">
        <v>64</v>
      </c>
    </row>
    <row r="1918" spans="3:28" ht="15.75" thickBot="1" x14ac:dyDescent="0.3"/>
    <row r="1919" spans="3:28" x14ac:dyDescent="0.25">
      <c r="C1919" s="26" t="s">
        <v>22</v>
      </c>
      <c r="D1919" s="61" t="s">
        <v>56</v>
      </c>
      <c r="E1919" s="27" t="s">
        <v>57</v>
      </c>
      <c r="F1919" s="27" t="s">
        <v>6</v>
      </c>
      <c r="G1919" s="27" t="s">
        <v>17</v>
      </c>
      <c r="H1919" s="27" t="s">
        <v>72</v>
      </c>
      <c r="I1919" s="28" t="s">
        <v>18</v>
      </c>
      <c r="K1919" s="26" t="s">
        <v>65</v>
      </c>
      <c r="L1919" s="27"/>
      <c r="M1919" s="28" t="s">
        <v>66</v>
      </c>
    </row>
    <row r="1920" spans="3:28" ht="15.75" thickBot="1" x14ac:dyDescent="0.3">
      <c r="C1920" s="64">
        <v>43961</v>
      </c>
      <c r="D1920" s="65">
        <v>2340</v>
      </c>
      <c r="E1920" s="65" t="s">
        <v>58</v>
      </c>
      <c r="F1920" s="65" t="s">
        <v>59</v>
      </c>
      <c r="G1920" s="84">
        <f>+H1912</f>
        <v>8500</v>
      </c>
      <c r="H1920" s="84">
        <f>+H1913</f>
        <v>1615</v>
      </c>
      <c r="I1920" s="84">
        <f>+H1914</f>
        <v>10115</v>
      </c>
      <c r="K1920" s="21">
        <f>+G1929</f>
        <v>16000</v>
      </c>
      <c r="L1920" s="19"/>
      <c r="M1920" s="20">
        <f>+H1929</f>
        <v>3040</v>
      </c>
    </row>
    <row r="1921" spans="3:28" x14ac:dyDescent="0.25">
      <c r="C1921" s="42"/>
      <c r="D1921" s="42"/>
      <c r="E1921" s="42"/>
      <c r="F1921" s="42"/>
      <c r="G1921" s="42"/>
      <c r="H1921" s="42"/>
      <c r="I1921" s="42"/>
      <c r="K1921" s="11" t="s">
        <v>67</v>
      </c>
      <c r="M1921" s="12" t="s">
        <v>68</v>
      </c>
    </row>
    <row r="1922" spans="3:28" ht="15.75" thickBot="1" x14ac:dyDescent="0.3">
      <c r="C1922" s="56"/>
      <c r="D1922" s="19"/>
      <c r="E1922" s="19"/>
      <c r="F1922" s="19" t="s">
        <v>24</v>
      </c>
      <c r="G1922" s="85">
        <f>SUM(G1920:G1921)</f>
        <v>8500</v>
      </c>
      <c r="H1922" s="85">
        <f>SUM(H1920:H1921)</f>
        <v>1615</v>
      </c>
      <c r="I1922" s="85">
        <f>SUM(I1920:I1921)</f>
        <v>10115</v>
      </c>
      <c r="K1922" s="21">
        <f>+G1922</f>
        <v>8500</v>
      </c>
      <c r="L1922" s="19"/>
      <c r="M1922" s="20">
        <f>+H1922</f>
        <v>1615</v>
      </c>
    </row>
    <row r="1923" spans="3:28" x14ac:dyDescent="0.25">
      <c r="G1923" s="69"/>
      <c r="H1923" s="69"/>
      <c r="I1923" s="69"/>
      <c r="M1923" s="69">
        <f>+M1920-M1922</f>
        <v>1425</v>
      </c>
    </row>
    <row r="1924" spans="3:28" x14ac:dyDescent="0.25">
      <c r="G1924" s="69"/>
      <c r="H1924" s="69"/>
      <c r="I1924" s="69"/>
    </row>
    <row r="1925" spans="3:28" ht="15.75" thickBot="1" x14ac:dyDescent="0.3">
      <c r="D1925" s="1" t="s">
        <v>60</v>
      </c>
      <c r="E1925" s="1" t="s">
        <v>77</v>
      </c>
      <c r="K1925" s="25" t="s">
        <v>69</v>
      </c>
      <c r="L1925" s="25" t="s">
        <v>73</v>
      </c>
      <c r="M1925" s="86">
        <f>+M1923</f>
        <v>1425</v>
      </c>
    </row>
    <row r="1926" spans="3:28" x14ac:dyDescent="0.25">
      <c r="C1926" s="26" t="s">
        <v>22</v>
      </c>
      <c r="D1926" s="61" t="s">
        <v>56</v>
      </c>
      <c r="E1926" s="27" t="s">
        <v>61</v>
      </c>
      <c r="F1926" s="27" t="s">
        <v>6</v>
      </c>
      <c r="G1926" s="27" t="s">
        <v>17</v>
      </c>
      <c r="H1926" s="27" t="s">
        <v>71</v>
      </c>
      <c r="I1926" s="28" t="s">
        <v>18</v>
      </c>
    </row>
    <row r="1927" spans="3:28" x14ac:dyDescent="0.25">
      <c r="C1927" s="64">
        <v>43968</v>
      </c>
      <c r="D1927" s="65">
        <v>1</v>
      </c>
      <c r="E1927" s="65" t="s">
        <v>62</v>
      </c>
      <c r="F1927" s="65" t="s">
        <v>63</v>
      </c>
      <c r="G1927" s="84">
        <f>+O1912</f>
        <v>16000</v>
      </c>
      <c r="H1927" s="84">
        <f>+O1913</f>
        <v>3040</v>
      </c>
      <c r="I1927" s="84">
        <f>+O1914</f>
        <v>19040</v>
      </c>
      <c r="K1927" s="1" t="s">
        <v>70</v>
      </c>
      <c r="M1927" s="86">
        <v>0</v>
      </c>
    </row>
    <row r="1928" spans="3:28" x14ac:dyDescent="0.25">
      <c r="C1928" s="42"/>
      <c r="D1928" s="42"/>
      <c r="E1928" s="42"/>
      <c r="F1928" s="42"/>
      <c r="G1928" s="42"/>
      <c r="H1928" s="42"/>
      <c r="I1928" s="42"/>
    </row>
    <row r="1929" spans="3:28" ht="15.75" thickBot="1" x14ac:dyDescent="0.3">
      <c r="C1929" s="56"/>
      <c r="D1929" s="19"/>
      <c r="E1929" s="19"/>
      <c r="F1929" s="19" t="s">
        <v>24</v>
      </c>
      <c r="G1929" s="85">
        <f>SUM(G1927:G1928)</f>
        <v>16000</v>
      </c>
      <c r="H1929" s="85">
        <f>SUM(H1927:H1928)</f>
        <v>3040</v>
      </c>
      <c r="I1929" s="85">
        <f>SUM(I1927:I1928)</f>
        <v>19040</v>
      </c>
    </row>
    <row r="1933" spans="3:28" x14ac:dyDescent="0.25">
      <c r="C1933" s="1" t="s">
        <v>76</v>
      </c>
    </row>
    <row r="1934" spans="3:28" ht="15.75" thickBot="1" x14ac:dyDescent="0.3">
      <c r="E1934" s="1" t="s">
        <v>25</v>
      </c>
      <c r="K1934" s="1" t="s">
        <v>42</v>
      </c>
    </row>
    <row r="1935" spans="3:28" x14ac:dyDescent="0.25">
      <c r="C1935" s="1" t="s">
        <v>34</v>
      </c>
      <c r="D1935" s="26" t="s">
        <v>26</v>
      </c>
      <c r="E1935" s="27"/>
      <c r="F1935" s="27"/>
      <c r="G1935" s="26" t="s">
        <v>29</v>
      </c>
      <c r="H1935" s="28"/>
      <c r="J1935" s="1" t="s">
        <v>34</v>
      </c>
      <c r="K1935" s="26" t="s">
        <v>43</v>
      </c>
      <c r="L1935" s="27"/>
      <c r="M1935" s="27"/>
      <c r="N1935" s="26" t="s">
        <v>53</v>
      </c>
      <c r="O1935" s="28"/>
      <c r="X1935" s="26" t="s">
        <v>14</v>
      </c>
      <c r="Y1935" s="27"/>
      <c r="Z1935" s="27"/>
      <c r="AA1935" s="26" t="s">
        <v>19</v>
      </c>
      <c r="AB1935" s="28"/>
    </row>
    <row r="1936" spans="3:28" x14ac:dyDescent="0.25">
      <c r="C1936" s="1" t="s">
        <v>35</v>
      </c>
      <c r="D1936" s="11" t="s">
        <v>27</v>
      </c>
      <c r="F1936" s="17"/>
      <c r="G1936" s="29" t="s">
        <v>6</v>
      </c>
      <c r="H1936" s="30" t="s">
        <v>23</v>
      </c>
      <c r="J1936" s="1" t="s">
        <v>35</v>
      </c>
      <c r="K1936" s="11" t="s">
        <v>44</v>
      </c>
      <c r="M1936" s="17"/>
      <c r="N1936" s="29" t="s">
        <v>6</v>
      </c>
      <c r="O1936" s="30" t="s">
        <v>20</v>
      </c>
      <c r="X1936" s="11" t="s">
        <v>15</v>
      </c>
      <c r="Z1936" s="17"/>
      <c r="AA1936" s="29" t="s">
        <v>6</v>
      </c>
      <c r="AB1936" s="30"/>
    </row>
    <row r="1937" spans="3:28" ht="15.75" thickBot="1" x14ac:dyDescent="0.3">
      <c r="D1937" s="11" t="s">
        <v>28</v>
      </c>
      <c r="F1937" s="17"/>
      <c r="G1937" s="31"/>
      <c r="H1937" s="32"/>
      <c r="K1937" s="11" t="s">
        <v>45</v>
      </c>
      <c r="M1937" s="17"/>
      <c r="N1937" s="31"/>
      <c r="O1937" s="32"/>
      <c r="X1937" s="11" t="s">
        <v>16</v>
      </c>
      <c r="Z1937" s="17"/>
      <c r="AA1937" s="31"/>
      <c r="AB1937" s="32"/>
    </row>
    <row r="1938" spans="3:28" x14ac:dyDescent="0.25">
      <c r="D1938" s="11"/>
      <c r="F1938" s="17"/>
      <c r="G1938" s="17"/>
      <c r="H1938" s="30"/>
      <c r="K1938" s="11"/>
      <c r="M1938" s="17"/>
      <c r="N1938" s="17"/>
      <c r="O1938" s="30"/>
      <c r="X1938" s="11"/>
      <c r="Z1938" s="17"/>
      <c r="AA1938" s="17"/>
      <c r="AB1938" s="30"/>
    </row>
    <row r="1939" spans="3:28" x14ac:dyDescent="0.25">
      <c r="D1939" s="11" t="s">
        <v>30</v>
      </c>
      <c r="H1939" s="12"/>
      <c r="K1939" s="11" t="s">
        <v>46</v>
      </c>
      <c r="O1939" s="12"/>
      <c r="X1939" s="11" t="s">
        <v>7</v>
      </c>
      <c r="AB1939" s="12"/>
    </row>
    <row r="1940" spans="3:28" x14ac:dyDescent="0.25">
      <c r="C1940" s="1" t="s">
        <v>34</v>
      </c>
      <c r="D1940" s="11" t="s">
        <v>31</v>
      </c>
      <c r="H1940" s="12"/>
      <c r="J1940" s="1" t="s">
        <v>34</v>
      </c>
      <c r="K1940" s="11" t="s">
        <v>47</v>
      </c>
      <c r="O1940" s="12"/>
      <c r="X1940" s="11" t="s">
        <v>8</v>
      </c>
      <c r="AB1940" s="12"/>
    </row>
    <row r="1941" spans="3:28" x14ac:dyDescent="0.25">
      <c r="C1941" s="1" t="s">
        <v>36</v>
      </c>
      <c r="D1941" s="11" t="s">
        <v>32</v>
      </c>
      <c r="H1941" s="12"/>
      <c r="J1941" s="1" t="s">
        <v>36</v>
      </c>
      <c r="K1941" s="11" t="s">
        <v>48</v>
      </c>
      <c r="O1941" s="12"/>
      <c r="X1941" s="11" t="s">
        <v>9</v>
      </c>
      <c r="AB1941" s="12"/>
    </row>
    <row r="1942" spans="3:28" x14ac:dyDescent="0.25">
      <c r="D1942" s="11" t="s">
        <v>33</v>
      </c>
      <c r="H1942" s="12"/>
      <c r="K1942" s="11" t="s">
        <v>49</v>
      </c>
      <c r="O1942" s="12"/>
      <c r="X1942" s="11" t="s">
        <v>10</v>
      </c>
      <c r="AB1942" s="12"/>
    </row>
    <row r="1943" spans="3:28" ht="15.75" thickBot="1" x14ac:dyDescent="0.3">
      <c r="D1943" s="11"/>
      <c r="H1943" s="12"/>
      <c r="K1943" s="11"/>
      <c r="O1943" s="12"/>
      <c r="X1943" s="11"/>
      <c r="AB1943" s="12"/>
    </row>
    <row r="1944" spans="3:28" ht="15.75" thickBot="1" x14ac:dyDescent="0.3">
      <c r="D1944" s="36" t="s">
        <v>3</v>
      </c>
      <c r="E1944" s="24" t="s">
        <v>11</v>
      </c>
      <c r="F1944" s="8"/>
      <c r="G1944" s="36" t="s">
        <v>4</v>
      </c>
      <c r="H1944" s="36" t="s">
        <v>5</v>
      </c>
      <c r="K1944" s="36" t="s">
        <v>3</v>
      </c>
      <c r="L1944" s="24" t="s">
        <v>11</v>
      </c>
      <c r="M1944" s="8"/>
      <c r="N1944" s="36" t="s">
        <v>4</v>
      </c>
      <c r="O1944" s="36" t="s">
        <v>5</v>
      </c>
      <c r="X1944" s="36" t="s">
        <v>3</v>
      </c>
      <c r="Y1944" s="24" t="s">
        <v>11</v>
      </c>
      <c r="Z1944" s="8"/>
      <c r="AA1944" s="36" t="s">
        <v>4</v>
      </c>
      <c r="AB1944" s="28" t="s">
        <v>5</v>
      </c>
    </row>
    <row r="1945" spans="3:28" ht="15.75" thickBot="1" x14ac:dyDescent="0.3">
      <c r="D1945" s="37">
        <v>25</v>
      </c>
      <c r="E1945" s="41" t="s">
        <v>37</v>
      </c>
      <c r="F1945" s="38"/>
      <c r="G1945" s="80">
        <v>500</v>
      </c>
      <c r="H1945" s="39">
        <f>D1945*G1945</f>
        <v>12500</v>
      </c>
      <c r="K1945" s="37">
        <v>25</v>
      </c>
      <c r="L1945" s="41" t="s">
        <v>21</v>
      </c>
      <c r="M1945" s="38"/>
      <c r="N1945" s="80">
        <v>500</v>
      </c>
      <c r="O1945" s="39">
        <f>K1945*N1945</f>
        <v>12500</v>
      </c>
      <c r="X1945" s="42"/>
      <c r="Y1945" s="43"/>
      <c r="Z1945" s="44"/>
      <c r="AA1945" s="42"/>
      <c r="AB1945" s="42"/>
    </row>
    <row r="1946" spans="3:28" ht="16.5" thickTop="1" thickBot="1" x14ac:dyDescent="0.3">
      <c r="D1946" s="37"/>
      <c r="E1946" s="45"/>
      <c r="F1946" s="46"/>
      <c r="G1946" s="80"/>
      <c r="H1946" s="39">
        <f>D1946*G1946</f>
        <v>0</v>
      </c>
      <c r="K1946" s="37"/>
      <c r="L1946" s="45"/>
      <c r="M1946" s="46"/>
      <c r="N1946" s="80"/>
      <c r="O1946" s="39">
        <f>K1946*N1946</f>
        <v>0</v>
      </c>
      <c r="X1946" s="42"/>
      <c r="Y1946" s="48"/>
      <c r="Z1946" s="49"/>
      <c r="AA1946" s="42"/>
      <c r="AB1946" s="42"/>
    </row>
    <row r="1947" spans="3:28" ht="16.5" thickTop="1" thickBot="1" x14ac:dyDescent="0.3">
      <c r="D1947" s="37"/>
      <c r="E1947" s="45"/>
      <c r="F1947" s="46"/>
      <c r="G1947" s="80"/>
      <c r="H1947" s="39"/>
      <c r="K1947" s="37"/>
      <c r="L1947" s="45"/>
      <c r="M1947" s="46"/>
      <c r="N1947" s="80"/>
      <c r="O1947" s="39"/>
      <c r="X1947" s="42"/>
      <c r="Y1947" s="48"/>
      <c r="Z1947" s="49"/>
      <c r="AA1947" s="42"/>
      <c r="AB1947" s="42"/>
    </row>
    <row r="1948" spans="3:28" ht="16.5" thickTop="1" thickBot="1" x14ac:dyDescent="0.3">
      <c r="D1948" s="81"/>
      <c r="E1948" s="56"/>
      <c r="F1948" s="32"/>
      <c r="G1948" s="82"/>
      <c r="H1948" s="39"/>
      <c r="K1948" s="81"/>
      <c r="L1948" s="56"/>
      <c r="M1948" s="32"/>
      <c r="N1948" s="82"/>
      <c r="O1948" s="39"/>
      <c r="X1948" s="42"/>
      <c r="Y1948" s="19"/>
      <c r="Z1948" s="22"/>
      <c r="AA1948" s="83"/>
      <c r="AB1948" s="83"/>
    </row>
    <row r="1949" spans="3:28" ht="15.75" thickBot="1" x14ac:dyDescent="0.3">
      <c r="D1949" s="11" t="s">
        <v>12</v>
      </c>
      <c r="F1949" s="17"/>
      <c r="G1949" s="52" t="s">
        <v>0</v>
      </c>
      <c r="H1949" s="53">
        <f>SUM(H1945:H1948)</f>
        <v>12500</v>
      </c>
      <c r="K1949" s="11" t="s">
        <v>12</v>
      </c>
      <c r="M1949" s="17"/>
      <c r="N1949" s="52" t="s">
        <v>0</v>
      </c>
      <c r="O1949" s="53">
        <f>SUM(O1945:O1948)</f>
        <v>12500</v>
      </c>
      <c r="X1949" s="11" t="s">
        <v>12</v>
      </c>
      <c r="Z1949" s="17"/>
      <c r="AA1949" s="52" t="s">
        <v>0</v>
      </c>
      <c r="AB1949" s="30"/>
    </row>
    <row r="1950" spans="3:28" ht="15.75" thickBot="1" x14ac:dyDescent="0.3">
      <c r="D1950" s="11" t="s">
        <v>39</v>
      </c>
      <c r="E1950" s="1" t="s">
        <v>40</v>
      </c>
      <c r="F1950" s="17"/>
      <c r="G1950" s="52" t="s">
        <v>1</v>
      </c>
      <c r="H1950" s="55">
        <f>H1949*19%</f>
        <v>2375</v>
      </c>
      <c r="K1950" s="11" t="s">
        <v>50</v>
      </c>
      <c r="L1950" s="1" t="s">
        <v>51</v>
      </c>
      <c r="M1950" s="17"/>
      <c r="N1950" s="52" t="s">
        <v>1</v>
      </c>
      <c r="O1950" s="55">
        <f>O1949*19%</f>
        <v>2375</v>
      </c>
      <c r="X1950" s="11"/>
      <c r="Z1950" s="17"/>
      <c r="AA1950" s="52" t="s">
        <v>1</v>
      </c>
      <c r="AB1950" s="30"/>
    </row>
    <row r="1951" spans="3:28" ht="15.75" thickBot="1" x14ac:dyDescent="0.3">
      <c r="D1951" s="56"/>
      <c r="E1951" s="19" t="s">
        <v>13</v>
      </c>
      <c r="F1951" s="22" t="s">
        <v>41</v>
      </c>
      <c r="G1951" s="57" t="s">
        <v>38</v>
      </c>
      <c r="H1951" s="59">
        <f>+H1949+H1950</f>
        <v>14875</v>
      </c>
      <c r="K1951" s="56"/>
      <c r="L1951" s="19" t="s">
        <v>13</v>
      </c>
      <c r="M1951" s="22" t="s">
        <v>52</v>
      </c>
      <c r="N1951" s="57" t="s">
        <v>38</v>
      </c>
      <c r="O1951" s="59">
        <f>+O1949+O1950</f>
        <v>14875</v>
      </c>
      <c r="X1951" s="56"/>
      <c r="Y1951" s="19" t="s">
        <v>13</v>
      </c>
      <c r="Z1951" s="22"/>
      <c r="AA1951" s="57" t="s">
        <v>2</v>
      </c>
      <c r="AB1951" s="32"/>
    </row>
    <row r="1953" spans="3:13" x14ac:dyDescent="0.25">
      <c r="D1953" s="1" t="s">
        <v>54</v>
      </c>
    </row>
    <row r="1954" spans="3:13" x14ac:dyDescent="0.25">
      <c r="D1954" s="1" t="s">
        <v>55</v>
      </c>
      <c r="K1954" s="1" t="s">
        <v>64</v>
      </c>
    </row>
    <row r="1955" spans="3:13" ht="15.75" thickBot="1" x14ac:dyDescent="0.3"/>
    <row r="1956" spans="3:13" x14ac:dyDescent="0.25">
      <c r="C1956" s="26" t="s">
        <v>22</v>
      </c>
      <c r="D1956" s="61" t="s">
        <v>56</v>
      </c>
      <c r="E1956" s="27" t="s">
        <v>57</v>
      </c>
      <c r="F1956" s="27" t="s">
        <v>6</v>
      </c>
      <c r="G1956" s="27" t="s">
        <v>17</v>
      </c>
      <c r="H1956" s="27" t="s">
        <v>72</v>
      </c>
      <c r="I1956" s="28" t="s">
        <v>18</v>
      </c>
      <c r="K1956" s="26" t="s">
        <v>65</v>
      </c>
      <c r="L1956" s="27"/>
      <c r="M1956" s="28" t="s">
        <v>66</v>
      </c>
    </row>
    <row r="1957" spans="3:13" ht="15.75" thickBot="1" x14ac:dyDescent="0.3">
      <c r="C1957" s="64">
        <v>43961</v>
      </c>
      <c r="D1957" s="65">
        <v>2340</v>
      </c>
      <c r="E1957" s="65" t="s">
        <v>58</v>
      </c>
      <c r="F1957" s="65" t="s">
        <v>59</v>
      </c>
      <c r="G1957" s="84">
        <f>+H1949</f>
        <v>12500</v>
      </c>
      <c r="H1957" s="84">
        <f>+H1950</f>
        <v>2375</v>
      </c>
      <c r="I1957" s="84">
        <f>+H1951</f>
        <v>14875</v>
      </c>
      <c r="K1957" s="21">
        <f>+G1966</f>
        <v>12500</v>
      </c>
      <c r="L1957" s="19"/>
      <c r="M1957" s="20">
        <f>+H1966</f>
        <v>2375</v>
      </c>
    </row>
    <row r="1958" spans="3:13" x14ac:dyDescent="0.25">
      <c r="C1958" s="42"/>
      <c r="D1958" s="42"/>
      <c r="E1958" s="42"/>
      <c r="F1958" s="42"/>
      <c r="G1958" s="42"/>
      <c r="H1958" s="42"/>
      <c r="I1958" s="42"/>
      <c r="K1958" s="11" t="s">
        <v>67</v>
      </c>
      <c r="M1958" s="12" t="s">
        <v>68</v>
      </c>
    </row>
    <row r="1959" spans="3:13" ht="15.75" thickBot="1" x14ac:dyDescent="0.3">
      <c r="C1959" s="56"/>
      <c r="D1959" s="19"/>
      <c r="E1959" s="19"/>
      <c r="F1959" s="19" t="s">
        <v>24</v>
      </c>
      <c r="G1959" s="85">
        <f>SUM(G1957:G1958)</f>
        <v>12500</v>
      </c>
      <c r="H1959" s="85">
        <f>SUM(H1957:H1958)</f>
        <v>2375</v>
      </c>
      <c r="I1959" s="85">
        <f>SUM(I1957:I1958)</f>
        <v>14875</v>
      </c>
      <c r="K1959" s="21">
        <f>+G1959</f>
        <v>12500</v>
      </c>
      <c r="L1959" s="19"/>
      <c r="M1959" s="20">
        <f>+H1959</f>
        <v>2375</v>
      </c>
    </row>
    <row r="1960" spans="3:13" x14ac:dyDescent="0.25">
      <c r="G1960" s="69"/>
      <c r="H1960" s="69"/>
      <c r="I1960" s="69"/>
      <c r="M1960" s="69">
        <f>+M1957-M1959</f>
        <v>0</v>
      </c>
    </row>
    <row r="1961" spans="3:13" x14ac:dyDescent="0.25">
      <c r="G1961" s="69"/>
      <c r="H1961" s="69"/>
      <c r="I1961" s="69"/>
    </row>
    <row r="1962" spans="3:13" ht="15.75" thickBot="1" x14ac:dyDescent="0.3">
      <c r="D1962" s="1" t="s">
        <v>60</v>
      </c>
      <c r="K1962" s="25" t="s">
        <v>69</v>
      </c>
      <c r="L1962" s="25" t="s">
        <v>73</v>
      </c>
      <c r="M1962" s="86">
        <f>+M1960</f>
        <v>0</v>
      </c>
    </row>
    <row r="1963" spans="3:13" x14ac:dyDescent="0.25">
      <c r="C1963" s="26" t="s">
        <v>22</v>
      </c>
      <c r="D1963" s="61" t="s">
        <v>56</v>
      </c>
      <c r="E1963" s="27" t="s">
        <v>61</v>
      </c>
      <c r="F1963" s="27" t="s">
        <v>6</v>
      </c>
      <c r="G1963" s="27" t="s">
        <v>17</v>
      </c>
      <c r="H1963" s="27" t="s">
        <v>71</v>
      </c>
      <c r="I1963" s="28" t="s">
        <v>18</v>
      </c>
    </row>
    <row r="1964" spans="3:13" x14ac:dyDescent="0.25">
      <c r="C1964" s="64">
        <v>43968</v>
      </c>
      <c r="D1964" s="65">
        <v>1</v>
      </c>
      <c r="E1964" s="65" t="s">
        <v>62</v>
      </c>
      <c r="F1964" s="65" t="s">
        <v>63</v>
      </c>
      <c r="G1964" s="84">
        <f>+O1949</f>
        <v>12500</v>
      </c>
      <c r="H1964" s="84">
        <f>+O1950</f>
        <v>2375</v>
      </c>
      <c r="I1964" s="84">
        <f>+O1951</f>
        <v>14875</v>
      </c>
      <c r="K1964" s="1" t="s">
        <v>70</v>
      </c>
      <c r="M1964" s="86">
        <v>0</v>
      </c>
    </row>
    <row r="1965" spans="3:13" x14ac:dyDescent="0.25">
      <c r="C1965" s="42"/>
      <c r="D1965" s="42"/>
      <c r="E1965" s="42"/>
      <c r="F1965" s="42"/>
      <c r="G1965" s="42"/>
      <c r="H1965" s="42"/>
      <c r="I1965" s="42"/>
    </row>
    <row r="1966" spans="3:13" ht="15.75" thickBot="1" x14ac:dyDescent="0.3">
      <c r="C1966" s="56"/>
      <c r="D1966" s="19"/>
      <c r="E1966" s="19"/>
      <c r="F1966" s="19" t="s">
        <v>24</v>
      </c>
      <c r="G1966" s="85">
        <f>SUM(G1964:G1965)</f>
        <v>12500</v>
      </c>
      <c r="H1966" s="85">
        <f>SUM(H1964:H1965)</f>
        <v>2375</v>
      </c>
      <c r="I1966" s="85">
        <f>SUM(I1964:I1965)</f>
        <v>14875</v>
      </c>
    </row>
  </sheetData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06 AGOSTO 2020</vt:lpstr>
      <vt:lpstr>Hoja1</vt:lpstr>
      <vt:lpstr>'06 AGOSTO 2020'!Área_de_impresión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O</dc:creator>
  <cp:lastModifiedBy>LEILA</cp:lastModifiedBy>
  <cp:lastPrinted>2020-08-06T22:15:25Z</cp:lastPrinted>
  <dcterms:created xsi:type="dcterms:W3CDTF">2013-10-15T13:58:51Z</dcterms:created>
  <dcterms:modified xsi:type="dcterms:W3CDTF">2020-08-06T22:15:40Z</dcterms:modified>
</cp:coreProperties>
</file>