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ILA\Documents\2020\GUÍAS DE APRENDIZAJE 2020\GUÍAS DE APRENDIZAJE SEPTIEMBRE\"/>
    </mc:Choice>
  </mc:AlternateContent>
  <xr:revisionPtr revIDLastSave="0" documentId="13_ncr:1_{32EEF85C-4960-4158-8A73-C470CFFA5B2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28-8-2020" sheetId="14" r:id="rId1"/>
    <sheet name="Hoja1" sheetId="6" r:id="rId2"/>
  </sheets>
  <definedNames>
    <definedName name="_xlnm.Print_Area" localSheetId="0">'28-8-2020'!$A$2:$O$27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6" i="14" l="1"/>
  <c r="K16" i="14"/>
  <c r="O1930" i="14" l="1"/>
  <c r="H1930" i="14"/>
  <c r="O1929" i="14"/>
  <c r="O1933" i="14" s="1"/>
  <c r="H1929" i="14"/>
  <c r="H1933" i="14" s="1"/>
  <c r="O1893" i="14"/>
  <c r="H1893" i="14"/>
  <c r="O1892" i="14"/>
  <c r="H1892" i="14"/>
  <c r="H1896" i="14" s="1"/>
  <c r="G18" i="14" l="1"/>
  <c r="K18" i="14" s="1"/>
  <c r="H18" i="14"/>
  <c r="M18" i="14" s="1"/>
  <c r="M19" i="14" s="1"/>
  <c r="M23" i="14" s="1"/>
  <c r="O1896" i="14"/>
  <c r="G1911" i="14" s="1"/>
  <c r="G1913" i="14" s="1"/>
  <c r="K1904" i="14" s="1"/>
  <c r="G1904" i="14"/>
  <c r="G1906" i="14" s="1"/>
  <c r="K1906" i="14" s="1"/>
  <c r="H1897" i="14"/>
  <c r="H1904" i="14" s="1"/>
  <c r="H1906" i="14" s="1"/>
  <c r="M1906" i="14" s="1"/>
  <c r="G1941" i="14"/>
  <c r="G1943" i="14" s="1"/>
  <c r="K1943" i="14" s="1"/>
  <c r="H1934" i="14"/>
  <c r="H1941" i="14" s="1"/>
  <c r="H1943" i="14" s="1"/>
  <c r="M1943" i="14" s="1"/>
  <c r="G1948" i="14"/>
  <c r="G1950" i="14" s="1"/>
  <c r="K1941" i="14" s="1"/>
  <c r="O1934" i="14"/>
  <c r="H1948" i="14" s="1"/>
  <c r="H1950" i="14" s="1"/>
  <c r="M1941" i="14" s="1"/>
  <c r="O1897" i="14" l="1"/>
  <c r="H1911" i="14" s="1"/>
  <c r="H1913" i="14" s="1"/>
  <c r="M1904" i="14" s="1"/>
  <c r="M1907" i="14" s="1"/>
  <c r="M1909" i="14" s="1"/>
  <c r="I18" i="14"/>
  <c r="M1944" i="14"/>
  <c r="M1946" i="14" s="1"/>
  <c r="H1935" i="14"/>
  <c r="I1941" i="14" s="1"/>
  <c r="I1943" i="14" s="1"/>
  <c r="O1935" i="14"/>
  <c r="I1948" i="14" s="1"/>
  <c r="I1950" i="14" s="1"/>
  <c r="H1898" i="14"/>
  <c r="I1904" i="14" s="1"/>
  <c r="I1906" i="14" s="1"/>
  <c r="O1898" i="14" l="1"/>
  <c r="I1911" i="14" s="1"/>
  <c r="I1913" i="14" s="1"/>
</calcChain>
</file>

<file path=xl/sharedStrings.xml><?xml version="1.0" encoding="utf-8"?>
<sst xmlns="http://schemas.openxmlformats.org/spreadsheetml/2006/main" count="302" uniqueCount="111">
  <si>
    <t>NETO $</t>
  </si>
  <si>
    <t>I.V.AS. 19 %</t>
  </si>
  <si>
    <t>TOTAL BRTO</t>
  </si>
  <si>
    <t>CANTIDAD</t>
  </si>
  <si>
    <t>PRECIO</t>
  </si>
  <si>
    <t>TOTAL</t>
  </si>
  <si>
    <t>R.U.T.</t>
  </si>
  <si>
    <t>EN ……………..………..FECHA………..….DE……………..……….2014………………………..</t>
  </si>
  <si>
    <t>Señores………………………………………………….R.U.T……...……..……….…………...…..</t>
  </si>
  <si>
    <t>DOMICILIO……………..……………………………………………….………………………………..</t>
  </si>
  <si>
    <t>GIRO………………………………………………TELEFONO………………….………..</t>
  </si>
  <si>
    <t xml:space="preserve">         DETALLE</t>
  </si>
  <si>
    <t>Nombre                                       R.u.t</t>
  </si>
  <si>
    <t>Firma</t>
  </si>
  <si>
    <t>NOMBRE……………………..……………………………………</t>
  </si>
  <si>
    <t>DOMICILIO…………………………..……………………….</t>
  </si>
  <si>
    <t>GIRO :…………………………..…………………………………</t>
  </si>
  <si>
    <t>NETO</t>
  </si>
  <si>
    <t>BRUTO</t>
  </si>
  <si>
    <t>NOTA DEBITO N°</t>
  </si>
  <si>
    <t>77777777-7</t>
  </si>
  <si>
    <t>ARCHIVADORES</t>
  </si>
  <si>
    <t>FECHA</t>
  </si>
  <si>
    <t>9999999-9</t>
  </si>
  <si>
    <t>TOTALE</t>
  </si>
  <si>
    <t>COMPRA</t>
  </si>
  <si>
    <t>NOMBRE  UNIMARC LTDA</t>
  </si>
  <si>
    <t>DOMICILIO   BALAMACEDA 1200 LA ERENA</t>
  </si>
  <si>
    <t xml:space="preserve">GIRO : SUPERMERCADO  </t>
  </si>
  <si>
    <t xml:space="preserve">       FACTURA N°   2340</t>
  </si>
  <si>
    <t>EN   LA SERENA .FECHA…10 MAYO.DE ….2020</t>
  </si>
  <si>
    <t>Razon Social -Señores    4 D.  R.U.T.   777777777-7</t>
  </si>
  <si>
    <t>DOMICILIO  JUSTO DONOSO  420  LA SERENA.</t>
  </si>
  <si>
    <t>GIRO  COMERCIALIZADORA Y DITRIBUIDORA LTDA   TELEFONO   9000000000</t>
  </si>
  <si>
    <t>DATOS DEL</t>
  </si>
  <si>
    <t>QUE VENDE</t>
  </si>
  <si>
    <t>QUE COMPRA</t>
  </si>
  <si>
    <t>CUADERNO 100 HOJAS</t>
  </si>
  <si>
    <t>TOTAL BURTO</t>
  </si>
  <si>
    <t>FABIANA TORRES A.</t>
  </si>
  <si>
    <t>17000000-0</t>
  </si>
  <si>
    <t>FAAAAA</t>
  </si>
  <si>
    <t>VENTA</t>
  </si>
  <si>
    <t>NOMBRE 4D</t>
  </si>
  <si>
    <t>DOMICILIO  JUSTO DONOS0 LA SERENA</t>
  </si>
  <si>
    <t>GIRO : COMERCIALIZADORA Y DISTRIBUIDORA LTDA</t>
  </si>
  <si>
    <t>EN   LA SERENA .FECHA…17 MAYO.DE ….2020</t>
  </si>
  <si>
    <t>Razon Social -Señores  7A.  R.U.T.   222222222-2</t>
  </si>
  <si>
    <t>DOMICILIO   PRAT 500  LA SERENA.</t>
  </si>
  <si>
    <t>GIRO   LIBRERIA   TELEFONO    975657575</t>
  </si>
  <si>
    <t>VERONICA  TAPIA C.</t>
  </si>
  <si>
    <t xml:space="preserve">      22.000.000-9</t>
  </si>
  <si>
    <t>VERONICA</t>
  </si>
  <si>
    <t xml:space="preserve">       FACTURA N°  01</t>
  </si>
  <si>
    <t>DECRETO LEY 825   LEY I.V.A.</t>
  </si>
  <si>
    <t>LIBRO COMPRA</t>
  </si>
  <si>
    <t>N° DCTO  FACTURA</t>
  </si>
  <si>
    <t>PROVEEDOR</t>
  </si>
  <si>
    <t>UNIMARC  LTDA</t>
  </si>
  <si>
    <t>999999-9</t>
  </si>
  <si>
    <t>LIBRO  VENTA</t>
  </si>
  <si>
    <t>CLIENTES</t>
  </si>
  <si>
    <t>7A</t>
  </si>
  <si>
    <t>22222-2</t>
  </si>
  <si>
    <t>RESUMEN IMPTO</t>
  </si>
  <si>
    <t>VENTASS NETAS</t>
  </si>
  <si>
    <t>IVA DEBITO FICAL</t>
  </si>
  <si>
    <t>COMPRAS NETAS</t>
  </si>
  <si>
    <t>IVA CREDITO FISCAL</t>
  </si>
  <si>
    <t>IVA DEBITO FISCAL</t>
  </si>
  <si>
    <t>REMANENTE IVA CF</t>
  </si>
  <si>
    <t>I.V.A. DEBITO FISCAL</t>
  </si>
  <si>
    <t>I.V.A.CREDITO FISCAL</t>
  </si>
  <si>
    <t>A  PAGAR</t>
  </si>
  <si>
    <t>CASO 2</t>
  </si>
  <si>
    <t>CASO 3</t>
  </si>
  <si>
    <t>MAYO</t>
  </si>
  <si>
    <t>MODULO</t>
  </si>
  <si>
    <t>OBJETIVO</t>
  </si>
  <si>
    <t xml:space="preserve">HACER LIBRO COMPRA  </t>
  </si>
  <si>
    <t>RESUMEN IMPUESTOS</t>
  </si>
  <si>
    <t>9 PUNTOS</t>
  </si>
  <si>
    <t>36  PUNTOS</t>
  </si>
  <si>
    <t>DETALLE  DEL QUE COMPRA</t>
  </si>
  <si>
    <t>DETALLE</t>
  </si>
  <si>
    <t>ARTICULO  A</t>
  </si>
  <si>
    <t>ARTICULO  Y</t>
  </si>
  <si>
    <t>DETALLE  DEL QUE  VENDE</t>
  </si>
  <si>
    <t>GESTION COMERCIAL  Y TRIBUTARIA</t>
  </si>
  <si>
    <t>CURSO  3° E</t>
  </si>
  <si>
    <t>POSITIVO</t>
  </si>
  <si>
    <t>EJERCICIO 1</t>
  </si>
  <si>
    <t>RESULTADO</t>
  </si>
  <si>
    <t>U.T.M.</t>
  </si>
  <si>
    <t>JULIO</t>
  </si>
  <si>
    <t>REMANENTE</t>
  </si>
  <si>
    <t>TOTALES</t>
  </si>
  <si>
    <t>DINERO  PASA  AL SIGUIENTE MES  ACTUALIZADO O REAJUSTADO</t>
  </si>
  <si>
    <t>ESPECIALIDAD</t>
  </si>
  <si>
    <t>ADMINISTRACION EN RECURSO HUMANOS</t>
  </si>
  <si>
    <t xml:space="preserve">GUIA </t>
  </si>
  <si>
    <t xml:space="preserve">  IVA   A  PAGAR</t>
  </si>
  <si>
    <t>VENTAS NETAS</t>
  </si>
  <si>
    <t>VENTAS</t>
  </si>
  <si>
    <t>COMPRAS</t>
  </si>
  <si>
    <t xml:space="preserve">COMO  SE REAJUSTA </t>
  </si>
  <si>
    <t>SE TOMA EL VALOR DE LA U.T.M. DEL MES JULIO 2020</t>
  </si>
  <si>
    <t>N° 7</t>
  </si>
  <si>
    <t>HACER LIBRO  VENTAS</t>
  </si>
  <si>
    <t>AGOTO</t>
  </si>
  <si>
    <t xml:space="preserve">CALCULAR IMPUESTO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</si>
</sst>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Font="1" applyFill="1" applyBorder="1"/>
    <xf numFmtId="0" fontId="2" fillId="0" borderId="0" xfId="0" applyFont="1" applyFill="1" applyBorder="1"/>
    <xf numFmtId="0" fontId="0" fillId="0" borderId="29" xfId="0" applyFont="1" applyFill="1" applyBorder="1"/>
    <xf numFmtId="0" fontId="0" fillId="0" borderId="9" xfId="0" applyFont="1" applyFill="1" applyBorder="1"/>
    <xf numFmtId="0" fontId="3" fillId="0" borderId="0" xfId="0" applyFont="1" applyFill="1" applyBorder="1"/>
    <xf numFmtId="15" fontId="4" fillId="0" borderId="0" xfId="0" applyNumberFormat="1" applyFont="1" applyFill="1" applyBorder="1"/>
    <xf numFmtId="0" fontId="0" fillId="0" borderId="1" xfId="0" applyFont="1" applyFill="1" applyBorder="1"/>
    <xf numFmtId="0" fontId="0" fillId="0" borderId="2" xfId="0" applyFont="1" applyFill="1" applyBorder="1"/>
    <xf numFmtId="16" fontId="2" fillId="0" borderId="0" xfId="0" applyNumberFormat="1" applyFont="1" applyFill="1" applyBorder="1" applyAlignment="1">
      <alignment horizontal="center"/>
    </xf>
    <xf numFmtId="3" fontId="0" fillId="0" borderId="0" xfId="0" applyNumberFormat="1" applyFont="1" applyFill="1" applyBorder="1"/>
    <xf numFmtId="0" fontId="0" fillId="0" borderId="4" xfId="0" applyFont="1" applyFill="1" applyBorder="1"/>
    <xf numFmtId="3" fontId="0" fillId="0" borderId="5" xfId="0" applyNumberFormat="1" applyFont="1" applyFill="1" applyBorder="1" applyAlignment="1">
      <alignment horizontal="center"/>
    </xf>
    <xf numFmtId="3" fontId="0" fillId="0" borderId="3" xfId="0" applyNumberFormat="1" applyFont="1" applyFill="1" applyBorder="1" applyAlignment="1">
      <alignment horizontal="center"/>
    </xf>
    <xf numFmtId="3" fontId="0" fillId="0" borderId="4" xfId="0" applyNumberFormat="1" applyFont="1" applyFill="1" applyBorder="1"/>
    <xf numFmtId="0" fontId="0" fillId="0" borderId="8" xfId="0" applyFont="1" applyFill="1" applyBorder="1"/>
    <xf numFmtId="0" fontId="1" fillId="0" borderId="0" xfId="0" applyFont="1" applyFill="1" applyBorder="1"/>
    <xf numFmtId="0" fontId="0" fillId="0" borderId="10" xfId="0" applyFont="1" applyFill="1" applyBorder="1"/>
    <xf numFmtId="0" fontId="0" fillId="0" borderId="11" xfId="0" applyFont="1" applyFill="1" applyBorder="1"/>
    <xf numFmtId="0" fontId="0" fillId="0" borderId="12" xfId="0" applyFont="1" applyFill="1" applyBorder="1"/>
    <xf numFmtId="3" fontId="0" fillId="0" borderId="1" xfId="0" applyNumberFormat="1" applyFont="1" applyFill="1" applyBorder="1"/>
    <xf numFmtId="3" fontId="0" fillId="0" borderId="2" xfId="0" applyNumberFormat="1" applyFont="1" applyFill="1" applyBorder="1"/>
    <xf numFmtId="3" fontId="0" fillId="0" borderId="3" xfId="0" applyNumberFormat="1" applyFont="1" applyFill="1" applyBorder="1"/>
    <xf numFmtId="3" fontId="0" fillId="0" borderId="5" xfId="0" applyNumberFormat="1" applyFont="1" applyFill="1" applyBorder="1"/>
    <xf numFmtId="0" fontId="0" fillId="0" borderId="13" xfId="0" applyFont="1" applyFill="1" applyBorder="1"/>
    <xf numFmtId="0" fontId="0" fillId="0" borderId="20" xfId="0" applyFont="1" applyFill="1" applyBorder="1" applyAlignment="1">
      <alignment horizontal="center"/>
    </xf>
    <xf numFmtId="0" fontId="0" fillId="0" borderId="23" xfId="0" applyFont="1" applyFill="1" applyBorder="1"/>
    <xf numFmtId="3" fontId="0" fillId="0" borderId="20" xfId="0" applyNumberFormat="1" applyFont="1" applyFill="1" applyBorder="1" applyAlignment="1">
      <alignment horizontal="center"/>
    </xf>
    <xf numFmtId="0" fontId="0" fillId="0" borderId="22" xfId="0" applyFont="1" applyFill="1" applyBorder="1"/>
    <xf numFmtId="0" fontId="0" fillId="0" borderId="14" xfId="0" applyFont="1" applyFill="1" applyBorder="1"/>
    <xf numFmtId="0" fontId="0" fillId="0" borderId="15" xfId="0" applyFont="1" applyFill="1" applyBorder="1"/>
    <xf numFmtId="0" fontId="0" fillId="0" borderId="16" xfId="0" applyFont="1" applyFill="1" applyBorder="1"/>
    <xf numFmtId="0" fontId="0" fillId="0" borderId="24" xfId="0" applyFont="1" applyFill="1" applyBorder="1"/>
    <xf numFmtId="0" fontId="0" fillId="0" borderId="25" xfId="0" applyFont="1" applyFill="1" applyBorder="1"/>
    <xf numFmtId="0" fontId="0" fillId="0" borderId="17" xfId="0" applyFont="1" applyFill="1" applyBorder="1"/>
    <xf numFmtId="0" fontId="0" fillId="0" borderId="18" xfId="0" applyFont="1" applyFill="1" applyBorder="1"/>
    <xf numFmtId="3" fontId="0" fillId="0" borderId="6" xfId="0" applyNumberFormat="1" applyFont="1" applyFill="1" applyBorder="1"/>
    <xf numFmtId="3" fontId="0" fillId="0" borderId="6" xfId="0" applyNumberFormat="1" applyFont="1" applyFill="1" applyBorder="1" applyAlignment="1">
      <alignment horizontal="center"/>
    </xf>
    <xf numFmtId="3" fontId="0" fillId="0" borderId="19" xfId="0" applyNumberFormat="1" applyFont="1" applyFill="1" applyBorder="1" applyAlignment="1">
      <alignment horizontal="center"/>
    </xf>
    <xf numFmtId="0" fontId="0" fillId="0" borderId="3" xfId="0" applyFont="1" applyFill="1" applyBorder="1"/>
    <xf numFmtId="3" fontId="0" fillId="0" borderId="7" xfId="0" applyNumberFormat="1" applyFont="1" applyFill="1" applyBorder="1"/>
    <xf numFmtId="3" fontId="0" fillId="0" borderId="7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6" fillId="0" borderId="14" xfId="0" applyFont="1" applyFill="1" applyBorder="1"/>
    <xf numFmtId="14" fontId="0" fillId="0" borderId="14" xfId="0" applyNumberFormat="1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3" fontId="0" fillId="0" borderId="0" xfId="0" applyNumberFormat="1" applyFont="1" applyFill="1" applyBorder="1" applyAlignment="1">
      <alignment horizontal="center"/>
    </xf>
    <xf numFmtId="3" fontId="0" fillId="0" borderId="9" xfId="0" applyNumberFormat="1" applyFont="1" applyFill="1" applyBorder="1" applyAlignment="1">
      <alignment horizontal="center"/>
    </xf>
    <xf numFmtId="0" fontId="0" fillId="0" borderId="20" xfId="0" applyFont="1" applyFill="1" applyBorder="1"/>
    <xf numFmtId="0" fontId="0" fillId="0" borderId="21" xfId="0" applyFont="1" applyFill="1" applyBorder="1" applyAlignment="1">
      <alignment horizontal="center"/>
    </xf>
    <xf numFmtId="3" fontId="0" fillId="0" borderId="21" xfId="0" applyNumberFormat="1" applyFont="1" applyFill="1" applyBorder="1"/>
    <xf numFmtId="3" fontId="0" fillId="0" borderId="14" xfId="0" applyNumberFormat="1" applyFont="1" applyFill="1" applyBorder="1"/>
    <xf numFmtId="3" fontId="0" fillId="0" borderId="14" xfId="0" applyNumberFormat="1" applyFont="1" applyFill="1" applyBorder="1" applyAlignment="1">
      <alignment horizontal="center"/>
    </xf>
    <xf numFmtId="3" fontId="0" fillId="0" borderId="4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14" fontId="0" fillId="0" borderId="0" xfId="0" applyNumberFormat="1" applyFont="1" applyFill="1" applyBorder="1"/>
    <xf numFmtId="0" fontId="9" fillId="0" borderId="0" xfId="0" applyFont="1" applyFill="1" applyBorder="1"/>
    <xf numFmtId="0" fontId="10" fillId="0" borderId="0" xfId="0" applyFont="1" applyFill="1" applyBorder="1"/>
    <xf numFmtId="3" fontId="10" fillId="0" borderId="0" xfId="0" applyNumberFormat="1" applyFont="1" applyFill="1" applyBorder="1" applyAlignment="1">
      <alignment horizontal="center"/>
    </xf>
    <xf numFmtId="0" fontId="9" fillId="0" borderId="8" xfId="0" applyFont="1" applyFill="1" applyBorder="1"/>
    <xf numFmtId="0" fontId="9" fillId="0" borderId="29" xfId="0" applyFont="1" applyFill="1" applyBorder="1"/>
    <xf numFmtId="3" fontId="11" fillId="0" borderId="9" xfId="0" applyNumberFormat="1" applyFont="1" applyFill="1" applyBorder="1" applyAlignment="1">
      <alignment horizontal="center"/>
    </xf>
    <xf numFmtId="0" fontId="12" fillId="0" borderId="0" xfId="0" applyFont="1" applyFill="1" applyBorder="1"/>
    <xf numFmtId="0" fontId="10" fillId="0" borderId="8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0" fontId="10" fillId="0" borderId="29" xfId="0" applyFont="1" applyFill="1" applyBorder="1" applyAlignment="1">
      <alignment horizontal="center"/>
    </xf>
    <xf numFmtId="3" fontId="7" fillId="0" borderId="9" xfId="0" applyNumberFormat="1" applyFont="1" applyFill="1" applyBorder="1" applyAlignment="1">
      <alignment horizontal="center"/>
    </xf>
    <xf numFmtId="17" fontId="0" fillId="0" borderId="0" xfId="0" applyNumberFormat="1" applyFont="1" applyFill="1" applyBorder="1" applyAlignment="1">
      <alignment horizontal="left"/>
    </xf>
    <xf numFmtId="0" fontId="13" fillId="0" borderId="0" xfId="0" applyFont="1" applyFill="1" applyBorder="1"/>
    <xf numFmtId="0" fontId="11" fillId="0" borderId="0" xfId="0" applyFont="1" applyFill="1" applyBorder="1"/>
    <xf numFmtId="17" fontId="11" fillId="0" borderId="0" xfId="0" applyNumberFormat="1" applyFont="1" applyFill="1" applyBorder="1"/>
    <xf numFmtId="14" fontId="0" fillId="0" borderId="4" xfId="0" applyNumberFormat="1" applyFont="1" applyFill="1" applyBorder="1"/>
    <xf numFmtId="0" fontId="0" fillId="0" borderId="5" xfId="0" applyFont="1" applyFill="1" applyBorder="1"/>
    <xf numFmtId="0" fontId="0" fillId="0" borderId="11" xfId="0" applyFont="1" applyFill="1" applyBorder="1" applyAlignment="1">
      <alignment horizontal="right"/>
    </xf>
    <xf numFmtId="0" fontId="7" fillId="0" borderId="1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left"/>
    </xf>
    <xf numFmtId="0" fontId="8" fillId="0" borderId="29" xfId="0" applyFont="1" applyFill="1" applyBorder="1" applyAlignment="1">
      <alignment horizontal="left"/>
    </xf>
    <xf numFmtId="0" fontId="0" fillId="0" borderId="9" xfId="0" applyFont="1" applyFill="1" applyBorder="1" applyAlignment="1">
      <alignment horizontal="left"/>
    </xf>
    <xf numFmtId="0" fontId="1" fillId="0" borderId="8" xfId="0" applyFont="1" applyFill="1" applyBorder="1"/>
    <xf numFmtId="0" fontId="0" fillId="0" borderId="1" xfId="0" applyFont="1" applyFill="1" applyBorder="1" applyAlignment="1">
      <alignment horizontal="center"/>
    </xf>
    <xf numFmtId="3" fontId="0" fillId="0" borderId="2" xfId="0" applyNumberFormat="1" applyFont="1" applyFill="1" applyBorder="1" applyAlignment="1">
      <alignment horizontal="center"/>
    </xf>
    <xf numFmtId="3" fontId="0" fillId="0" borderId="1" xfId="0" applyNumberFormat="1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19" xfId="0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3" fontId="0" fillId="0" borderId="26" xfId="0" applyNumberFormat="1" applyFont="1" applyFill="1" applyBorder="1" applyAlignment="1">
      <alignment horizontal="center"/>
    </xf>
    <xf numFmtId="3" fontId="0" fillId="0" borderId="27" xfId="0" applyNumberFormat="1" applyFont="1" applyFill="1" applyBorder="1" applyAlignment="1">
      <alignment horizontal="center"/>
    </xf>
    <xf numFmtId="0" fontId="0" fillId="0" borderId="26" xfId="0" applyFont="1" applyFill="1" applyBorder="1"/>
    <xf numFmtId="0" fontId="0" fillId="0" borderId="0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0" fillId="0" borderId="26" xfId="0" applyFont="1" applyFill="1" applyBorder="1" applyAlignment="1">
      <alignment horizontal="center"/>
    </xf>
    <xf numFmtId="0" fontId="0" fillId="0" borderId="27" xfId="0" applyFont="1" applyFill="1" applyBorder="1" applyAlignment="1">
      <alignment horizontal="center"/>
    </xf>
    <xf numFmtId="0" fontId="0" fillId="0" borderId="2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AB1950"/>
  <sheetViews>
    <sheetView tabSelected="1" zoomScale="115" zoomScaleNormal="115" workbookViewId="0">
      <selection activeCell="I3" sqref="I3"/>
    </sheetView>
  </sheetViews>
  <sheetFormatPr baseColWidth="10" defaultRowHeight="15" x14ac:dyDescent="0.25"/>
  <cols>
    <col min="1" max="1" width="2.85546875" style="1" customWidth="1"/>
    <col min="2" max="2" width="0.5703125" style="1" customWidth="1"/>
    <col min="3" max="3" width="13.7109375" style="1" customWidth="1"/>
    <col min="4" max="4" width="15.42578125" style="1" bestFit="1" customWidth="1"/>
    <col min="5" max="5" width="10.140625" style="1" customWidth="1"/>
    <col min="6" max="6" width="12.42578125" style="1" customWidth="1"/>
    <col min="7" max="7" width="13" style="1" customWidth="1"/>
    <col min="8" max="8" width="23" style="1" customWidth="1"/>
    <col min="9" max="9" width="19.28515625" style="1" customWidth="1"/>
    <col min="10" max="10" width="11" style="1" customWidth="1"/>
    <col min="11" max="11" width="19.7109375" style="1" customWidth="1"/>
    <col min="12" max="12" width="11.42578125" style="1"/>
    <col min="13" max="13" width="19.140625" style="1" customWidth="1"/>
    <col min="14" max="14" width="15" style="1" customWidth="1"/>
    <col min="15" max="15" width="14.5703125" style="1" bestFit="1" customWidth="1"/>
    <col min="16" max="16" width="21.42578125" style="1" customWidth="1"/>
    <col min="17" max="16384" width="11.42578125" style="1"/>
  </cols>
  <sheetData>
    <row r="1" spans="3:17" x14ac:dyDescent="0.25">
      <c r="C1" s="17" t="s">
        <v>98</v>
      </c>
      <c r="D1" s="18" t="s">
        <v>99</v>
      </c>
      <c r="E1" s="18"/>
      <c r="F1" s="18"/>
      <c r="G1" s="73"/>
      <c r="H1" s="19" t="s">
        <v>89</v>
      </c>
      <c r="J1" s="55"/>
    </row>
    <row r="2" spans="3:17" ht="21.75" thickBot="1" x14ac:dyDescent="0.4">
      <c r="C2" s="7" t="s">
        <v>77</v>
      </c>
      <c r="D2" s="1" t="s">
        <v>88</v>
      </c>
      <c r="H2" s="8"/>
      <c r="K2" s="1" t="s">
        <v>91</v>
      </c>
      <c r="L2" s="1" t="s">
        <v>94</v>
      </c>
      <c r="P2" s="2"/>
      <c r="Q2" s="2"/>
    </row>
    <row r="3" spans="3:17" ht="21.75" thickBot="1" x14ac:dyDescent="0.4">
      <c r="C3" s="39" t="s">
        <v>100</v>
      </c>
      <c r="D3" s="11" t="s">
        <v>107</v>
      </c>
      <c r="E3" s="11" t="s">
        <v>22</v>
      </c>
      <c r="F3" s="71">
        <v>44071</v>
      </c>
      <c r="G3" s="11"/>
      <c r="H3" s="72"/>
      <c r="J3" s="75" t="s">
        <v>83</v>
      </c>
      <c r="K3" s="76"/>
      <c r="L3" s="77"/>
      <c r="M3" s="78" t="s">
        <v>87</v>
      </c>
      <c r="N3" s="3"/>
      <c r="O3" s="4"/>
      <c r="P3" s="5"/>
      <c r="Q3" s="5"/>
    </row>
    <row r="4" spans="3:17" ht="21.75" thickBot="1" x14ac:dyDescent="0.4">
      <c r="D4" s="6"/>
      <c r="J4" s="7" t="s">
        <v>3</v>
      </c>
      <c r="K4" s="1" t="s">
        <v>84</v>
      </c>
      <c r="L4" s="8" t="s">
        <v>4</v>
      </c>
      <c r="M4" s="7" t="s">
        <v>3</v>
      </c>
      <c r="N4" s="1" t="s">
        <v>84</v>
      </c>
      <c r="O4" s="8" t="s">
        <v>4</v>
      </c>
      <c r="P4" s="9"/>
      <c r="Q4" s="2"/>
    </row>
    <row r="5" spans="3:17" x14ac:dyDescent="0.25">
      <c r="C5" s="17" t="s">
        <v>78</v>
      </c>
      <c r="D5" s="18" t="s">
        <v>110</v>
      </c>
      <c r="E5" s="18"/>
      <c r="F5" s="18"/>
      <c r="G5" s="18" t="s">
        <v>81</v>
      </c>
      <c r="H5" s="19"/>
      <c r="J5" s="79">
        <v>1000</v>
      </c>
      <c r="K5" s="1" t="s">
        <v>85</v>
      </c>
      <c r="L5" s="80">
        <v>3000</v>
      </c>
      <c r="M5" s="81">
        <v>200</v>
      </c>
      <c r="N5" s="10" t="s">
        <v>85</v>
      </c>
      <c r="O5" s="80">
        <v>3000</v>
      </c>
    </row>
    <row r="6" spans="3:17" ht="15.75" thickBot="1" x14ac:dyDescent="0.3">
      <c r="C6" s="7"/>
      <c r="D6" s="1" t="s">
        <v>79</v>
      </c>
      <c r="G6" s="1" t="s">
        <v>81</v>
      </c>
      <c r="H6" s="8"/>
      <c r="J6" s="82">
        <v>2000</v>
      </c>
      <c r="K6" s="11" t="s">
        <v>86</v>
      </c>
      <c r="L6" s="12">
        <v>5000</v>
      </c>
      <c r="M6" s="13">
        <v>200</v>
      </c>
      <c r="N6" s="14" t="s">
        <v>86</v>
      </c>
      <c r="O6" s="12">
        <v>2000</v>
      </c>
    </row>
    <row r="7" spans="3:17" ht="23.25" x14ac:dyDescent="0.35">
      <c r="C7" s="7"/>
      <c r="D7" s="1" t="s">
        <v>108</v>
      </c>
      <c r="G7" s="1" t="s">
        <v>81</v>
      </c>
      <c r="H7" s="8"/>
      <c r="I7" s="69"/>
      <c r="J7" s="69"/>
      <c r="K7" s="70"/>
    </row>
    <row r="8" spans="3:17" ht="15.75" thickBot="1" x14ac:dyDescent="0.3">
      <c r="C8" s="74" t="s">
        <v>93</v>
      </c>
      <c r="D8" s="1" t="s">
        <v>80</v>
      </c>
      <c r="F8" s="1" t="s">
        <v>95</v>
      </c>
      <c r="G8" s="1" t="s">
        <v>81</v>
      </c>
      <c r="H8" s="8"/>
      <c r="K8" s="1" t="s">
        <v>91</v>
      </c>
      <c r="L8" s="1" t="s">
        <v>109</v>
      </c>
    </row>
    <row r="9" spans="3:17" ht="19.5" thickBot="1" x14ac:dyDescent="0.35">
      <c r="C9" s="39"/>
      <c r="D9" s="11"/>
      <c r="E9" s="11"/>
      <c r="F9" s="15" t="s">
        <v>5</v>
      </c>
      <c r="G9" s="4" t="s">
        <v>82</v>
      </c>
      <c r="H9" s="72"/>
      <c r="J9" s="75" t="s">
        <v>83</v>
      </c>
      <c r="K9" s="76"/>
      <c r="L9" s="77"/>
      <c r="M9" s="78" t="s">
        <v>87</v>
      </c>
      <c r="N9" s="3"/>
      <c r="O9" s="4"/>
    </row>
    <row r="10" spans="3:17" x14ac:dyDescent="0.25">
      <c r="J10" s="7" t="s">
        <v>3</v>
      </c>
      <c r="K10" s="1" t="s">
        <v>84</v>
      </c>
      <c r="L10" s="8" t="s">
        <v>4</v>
      </c>
      <c r="M10" s="7" t="s">
        <v>3</v>
      </c>
      <c r="N10" s="1" t="s">
        <v>84</v>
      </c>
      <c r="O10" s="8" t="s">
        <v>4</v>
      </c>
    </row>
    <row r="11" spans="3:17" x14ac:dyDescent="0.25">
      <c r="J11" s="79">
        <v>2000</v>
      </c>
      <c r="K11" s="1" t="s">
        <v>85</v>
      </c>
      <c r="L11" s="80">
        <v>2000</v>
      </c>
      <c r="M11" s="81">
        <v>2000</v>
      </c>
      <c r="N11" s="10" t="s">
        <v>85</v>
      </c>
      <c r="O11" s="80">
        <v>5000</v>
      </c>
    </row>
    <row r="12" spans="3:17" ht="15.75" thickBot="1" x14ac:dyDescent="0.3">
      <c r="D12" s="1" t="s">
        <v>54</v>
      </c>
      <c r="J12" s="82">
        <v>2000</v>
      </c>
      <c r="K12" s="11" t="s">
        <v>86</v>
      </c>
      <c r="L12" s="12">
        <v>1000</v>
      </c>
      <c r="M12" s="13">
        <v>3000</v>
      </c>
      <c r="N12" s="14" t="s">
        <v>86</v>
      </c>
      <c r="O12" s="12">
        <v>6000</v>
      </c>
    </row>
    <row r="14" spans="3:17" ht="24" thickBot="1" x14ac:dyDescent="0.4">
      <c r="D14" s="16" t="s">
        <v>55</v>
      </c>
      <c r="K14" s="56" t="s">
        <v>95</v>
      </c>
      <c r="L14" s="42" t="s">
        <v>64</v>
      </c>
    </row>
    <row r="15" spans="3:17" ht="15.75" thickBot="1" x14ac:dyDescent="0.3">
      <c r="C15" s="17" t="s">
        <v>22</v>
      </c>
      <c r="D15" s="43" t="s">
        <v>56</v>
      </c>
      <c r="E15" s="18" t="s">
        <v>57</v>
      </c>
      <c r="F15" s="18" t="s">
        <v>6</v>
      </c>
      <c r="G15" s="83" t="s">
        <v>17</v>
      </c>
      <c r="H15" s="83" t="s">
        <v>72</v>
      </c>
      <c r="I15" s="84" t="s">
        <v>18</v>
      </c>
      <c r="K15" s="17" t="s">
        <v>102</v>
      </c>
      <c r="L15" s="18"/>
      <c r="M15" s="19" t="s">
        <v>66</v>
      </c>
      <c r="N15" s="1" t="s">
        <v>103</v>
      </c>
    </row>
    <row r="16" spans="3:17" ht="15.75" thickBot="1" x14ac:dyDescent="0.3">
      <c r="C16" s="44"/>
      <c r="D16" s="45"/>
      <c r="E16" s="45"/>
      <c r="F16" s="85"/>
      <c r="G16" s="86"/>
      <c r="H16" s="86"/>
      <c r="I16" s="86"/>
      <c r="K16" s="13">
        <f>+G25</f>
        <v>0</v>
      </c>
      <c r="L16" s="11"/>
      <c r="M16" s="12">
        <f>+H25</f>
        <v>0</v>
      </c>
    </row>
    <row r="17" spans="3:17" x14ac:dyDescent="0.25">
      <c r="C17" s="29"/>
      <c r="D17" s="29"/>
      <c r="E17" s="29"/>
      <c r="F17" s="87"/>
      <c r="G17" s="25"/>
      <c r="H17" s="25"/>
      <c r="I17" s="25"/>
      <c r="K17" s="7" t="s">
        <v>67</v>
      </c>
      <c r="M17" s="8" t="s">
        <v>68</v>
      </c>
      <c r="N17" s="1" t="s">
        <v>104</v>
      </c>
    </row>
    <row r="18" spans="3:17" ht="15.75" thickBot="1" x14ac:dyDescent="0.3">
      <c r="C18" s="39"/>
      <c r="D18" s="11"/>
      <c r="E18" s="11"/>
      <c r="F18" s="11" t="s">
        <v>96</v>
      </c>
      <c r="G18" s="41">
        <f>SUM(G16:G17)</f>
        <v>0</v>
      </c>
      <c r="H18" s="41">
        <f>SUM(H16:H17)</f>
        <v>0</v>
      </c>
      <c r="I18" s="41">
        <f>SUM(I16:I17)</f>
        <v>0</v>
      </c>
      <c r="K18" s="13">
        <f>+G18</f>
        <v>0</v>
      </c>
      <c r="L18" s="11"/>
      <c r="M18" s="12">
        <f>+H18</f>
        <v>0</v>
      </c>
    </row>
    <row r="19" spans="3:17" x14ac:dyDescent="0.25">
      <c r="G19" s="46"/>
      <c r="H19" s="46"/>
      <c r="I19" s="46"/>
      <c r="L19" s="57" t="s">
        <v>92</v>
      </c>
      <c r="M19" s="58">
        <f>+M16-M18</f>
        <v>0</v>
      </c>
    </row>
    <row r="20" spans="3:17" ht="15.75" thickBot="1" x14ac:dyDescent="0.3">
      <c r="G20" s="46"/>
      <c r="H20" s="46"/>
      <c r="I20" s="46"/>
    </row>
    <row r="21" spans="3:17" ht="15.75" thickBot="1" x14ac:dyDescent="0.3">
      <c r="D21" s="1" t="s">
        <v>60</v>
      </c>
      <c r="G21" s="88"/>
      <c r="H21" s="88"/>
      <c r="I21" s="88"/>
      <c r="K21" s="15" t="s">
        <v>69</v>
      </c>
      <c r="L21" s="3" t="s">
        <v>90</v>
      </c>
      <c r="M21" s="47"/>
      <c r="N21" s="1" t="s">
        <v>101</v>
      </c>
    </row>
    <row r="22" spans="3:17" ht="15.75" thickBot="1" x14ac:dyDescent="0.3">
      <c r="C22" s="17" t="s">
        <v>22</v>
      </c>
      <c r="D22" s="43" t="s">
        <v>56</v>
      </c>
      <c r="E22" s="18" t="s">
        <v>61</v>
      </c>
      <c r="F22" s="18" t="s">
        <v>6</v>
      </c>
      <c r="G22" s="89" t="s">
        <v>17</v>
      </c>
      <c r="H22" s="89" t="s">
        <v>71</v>
      </c>
      <c r="I22" s="84" t="s">
        <v>18</v>
      </c>
    </row>
    <row r="23" spans="3:17" ht="24" thickBot="1" x14ac:dyDescent="0.4">
      <c r="C23" s="44"/>
      <c r="D23" s="45"/>
      <c r="E23" s="45"/>
      <c r="F23" s="90"/>
      <c r="G23" s="38"/>
      <c r="H23" s="38"/>
      <c r="I23" s="47"/>
      <c r="K23" s="59" t="s">
        <v>70</v>
      </c>
      <c r="L23" s="60"/>
      <c r="M23" s="61">
        <f>+M19</f>
        <v>0</v>
      </c>
      <c r="N23" s="68" t="s">
        <v>97</v>
      </c>
      <c r="O23" s="62"/>
      <c r="P23" s="62"/>
      <c r="Q23" s="62"/>
    </row>
    <row r="24" spans="3:17" x14ac:dyDescent="0.25">
      <c r="C24" s="29"/>
      <c r="D24" s="29"/>
      <c r="E24" s="29"/>
      <c r="F24" s="87"/>
      <c r="G24" s="91"/>
      <c r="H24" s="91"/>
      <c r="I24" s="92"/>
    </row>
    <row r="25" spans="3:17" ht="15.75" thickBot="1" x14ac:dyDescent="0.3">
      <c r="C25" s="39"/>
      <c r="D25" s="11"/>
      <c r="E25" s="11"/>
      <c r="F25" s="11" t="s">
        <v>24</v>
      </c>
      <c r="G25" s="41"/>
      <c r="H25" s="41"/>
      <c r="I25" s="41"/>
      <c r="K25" s="1" t="s">
        <v>105</v>
      </c>
      <c r="L25" s="1" t="s">
        <v>106</v>
      </c>
    </row>
    <row r="26" spans="3:17" ht="15.75" thickBot="1" x14ac:dyDescent="0.3">
      <c r="G26" s="46"/>
      <c r="H26" s="46"/>
      <c r="I26" s="46"/>
      <c r="K26" s="63" t="s">
        <v>93</v>
      </c>
      <c r="L26" s="65" t="s">
        <v>94</v>
      </c>
      <c r="M26" s="66">
        <v>52000</v>
      </c>
    </row>
    <row r="27" spans="3:17" ht="15.75" thickBot="1" x14ac:dyDescent="0.3">
      <c r="G27" s="46"/>
      <c r="H27" s="46"/>
      <c r="I27" s="46"/>
      <c r="K27" s="63" t="s">
        <v>93</v>
      </c>
      <c r="L27" s="65" t="s">
        <v>109</v>
      </c>
      <c r="M27" s="66">
        <v>55000</v>
      </c>
    </row>
    <row r="28" spans="3:17" ht="15.75" thickBot="1" x14ac:dyDescent="0.3">
      <c r="L28" s="63"/>
      <c r="M28" s="64"/>
      <c r="N28" s="57"/>
      <c r="O28" s="57"/>
      <c r="P28" s="57"/>
      <c r="Q28" s="57"/>
    </row>
    <row r="30" spans="3:17" x14ac:dyDescent="0.25">
      <c r="P30" s="67"/>
    </row>
    <row r="1880" spans="3:28" x14ac:dyDescent="0.25">
      <c r="C1880" s="1" t="s">
        <v>74</v>
      </c>
    </row>
    <row r="1881" spans="3:28" ht="15.75" thickBot="1" x14ac:dyDescent="0.3">
      <c r="E1881" s="1" t="s">
        <v>25</v>
      </c>
      <c r="K1881" s="1" t="s">
        <v>42</v>
      </c>
    </row>
    <row r="1882" spans="3:28" x14ac:dyDescent="0.25">
      <c r="C1882" s="1" t="s">
        <v>34</v>
      </c>
      <c r="D1882" s="17" t="s">
        <v>26</v>
      </c>
      <c r="E1882" s="18"/>
      <c r="F1882" s="18"/>
      <c r="G1882" s="17" t="s">
        <v>29</v>
      </c>
      <c r="H1882" s="19"/>
      <c r="J1882" s="1" t="s">
        <v>34</v>
      </c>
      <c r="K1882" s="17" t="s">
        <v>43</v>
      </c>
      <c r="L1882" s="18"/>
      <c r="M1882" s="18"/>
      <c r="N1882" s="17" t="s">
        <v>53</v>
      </c>
      <c r="O1882" s="19"/>
      <c r="X1882" s="17" t="s">
        <v>14</v>
      </c>
      <c r="Y1882" s="18"/>
      <c r="Z1882" s="18"/>
      <c r="AA1882" s="17" t="s">
        <v>19</v>
      </c>
      <c r="AB1882" s="19"/>
    </row>
    <row r="1883" spans="3:28" x14ac:dyDescent="0.25">
      <c r="C1883" s="1" t="s">
        <v>35</v>
      </c>
      <c r="D1883" s="7" t="s">
        <v>27</v>
      </c>
      <c r="F1883" s="10"/>
      <c r="G1883" s="20" t="s">
        <v>6</v>
      </c>
      <c r="H1883" s="21" t="s">
        <v>23</v>
      </c>
      <c r="J1883" s="1" t="s">
        <v>35</v>
      </c>
      <c r="K1883" s="7" t="s">
        <v>44</v>
      </c>
      <c r="M1883" s="10"/>
      <c r="N1883" s="20" t="s">
        <v>6</v>
      </c>
      <c r="O1883" s="21" t="s">
        <v>20</v>
      </c>
      <c r="X1883" s="7" t="s">
        <v>15</v>
      </c>
      <c r="Z1883" s="10"/>
      <c r="AA1883" s="20" t="s">
        <v>6</v>
      </c>
      <c r="AB1883" s="21"/>
    </row>
    <row r="1884" spans="3:28" ht="15.75" thickBot="1" x14ac:dyDescent="0.3">
      <c r="D1884" s="7" t="s">
        <v>28</v>
      </c>
      <c r="F1884" s="10"/>
      <c r="G1884" s="22"/>
      <c r="H1884" s="23"/>
      <c r="K1884" s="7" t="s">
        <v>45</v>
      </c>
      <c r="M1884" s="10"/>
      <c r="N1884" s="22"/>
      <c r="O1884" s="23"/>
      <c r="X1884" s="7" t="s">
        <v>16</v>
      </c>
      <c r="Z1884" s="10"/>
      <c r="AA1884" s="22"/>
      <c r="AB1884" s="23"/>
    </row>
    <row r="1885" spans="3:28" x14ac:dyDescent="0.25">
      <c r="D1885" s="7"/>
      <c r="F1885" s="10"/>
      <c r="G1885" s="10"/>
      <c r="H1885" s="21"/>
      <c r="K1885" s="7"/>
      <c r="M1885" s="10"/>
      <c r="N1885" s="10"/>
      <c r="O1885" s="21"/>
      <c r="X1885" s="7"/>
      <c r="Z1885" s="10"/>
      <c r="AA1885" s="10"/>
      <c r="AB1885" s="21"/>
    </row>
    <row r="1886" spans="3:28" x14ac:dyDescent="0.25">
      <c r="D1886" s="7" t="s">
        <v>30</v>
      </c>
      <c r="H1886" s="8"/>
      <c r="K1886" s="7" t="s">
        <v>46</v>
      </c>
      <c r="O1886" s="8"/>
      <c r="X1886" s="7" t="s">
        <v>7</v>
      </c>
      <c r="AB1886" s="8"/>
    </row>
    <row r="1887" spans="3:28" x14ac:dyDescent="0.25">
      <c r="C1887" s="1" t="s">
        <v>34</v>
      </c>
      <c r="D1887" s="7" t="s">
        <v>31</v>
      </c>
      <c r="H1887" s="8"/>
      <c r="J1887" s="1" t="s">
        <v>34</v>
      </c>
      <c r="K1887" s="7" t="s">
        <v>47</v>
      </c>
      <c r="O1887" s="8"/>
      <c r="X1887" s="7" t="s">
        <v>8</v>
      </c>
      <c r="AB1887" s="8"/>
    </row>
    <row r="1888" spans="3:28" x14ac:dyDescent="0.25">
      <c r="C1888" s="1" t="s">
        <v>36</v>
      </c>
      <c r="D1888" s="7" t="s">
        <v>32</v>
      </c>
      <c r="H1888" s="8"/>
      <c r="J1888" s="1" t="s">
        <v>36</v>
      </c>
      <c r="K1888" s="7" t="s">
        <v>48</v>
      </c>
      <c r="O1888" s="8"/>
      <c r="X1888" s="7" t="s">
        <v>9</v>
      </c>
      <c r="AB1888" s="8"/>
    </row>
    <row r="1889" spans="3:28" x14ac:dyDescent="0.25">
      <c r="D1889" s="7" t="s">
        <v>33</v>
      </c>
      <c r="H1889" s="8"/>
      <c r="K1889" s="7" t="s">
        <v>49</v>
      </c>
      <c r="O1889" s="8"/>
      <c r="X1889" s="7" t="s">
        <v>10</v>
      </c>
      <c r="AB1889" s="8"/>
    </row>
    <row r="1890" spans="3:28" ht="15.75" thickBot="1" x14ac:dyDescent="0.3">
      <c r="D1890" s="7"/>
      <c r="H1890" s="8"/>
      <c r="K1890" s="7"/>
      <c r="O1890" s="8"/>
      <c r="X1890" s="7"/>
      <c r="AB1890" s="8"/>
    </row>
    <row r="1891" spans="3:28" ht="15.75" thickBot="1" x14ac:dyDescent="0.3">
      <c r="D1891" s="24" t="s">
        <v>3</v>
      </c>
      <c r="E1891" s="15" t="s">
        <v>11</v>
      </c>
      <c r="F1891" s="4"/>
      <c r="G1891" s="24" t="s">
        <v>4</v>
      </c>
      <c r="H1891" s="24" t="s">
        <v>5</v>
      </c>
      <c r="K1891" s="24" t="s">
        <v>3</v>
      </c>
      <c r="L1891" s="15" t="s">
        <v>11</v>
      </c>
      <c r="M1891" s="4"/>
      <c r="N1891" s="24" t="s">
        <v>4</v>
      </c>
      <c r="O1891" s="24" t="s">
        <v>5</v>
      </c>
      <c r="X1891" s="24" t="s">
        <v>3</v>
      </c>
      <c r="Y1891" s="15" t="s">
        <v>11</v>
      </c>
      <c r="Z1891" s="4"/>
      <c r="AA1891" s="24" t="s">
        <v>4</v>
      </c>
      <c r="AB1891" s="19" t="s">
        <v>5</v>
      </c>
    </row>
    <row r="1892" spans="3:28" ht="15.75" thickBot="1" x14ac:dyDescent="0.3">
      <c r="D1892" s="25">
        <v>17</v>
      </c>
      <c r="E1892" s="28" t="s">
        <v>37</v>
      </c>
      <c r="F1892" s="26"/>
      <c r="G1892" s="48">
        <v>500</v>
      </c>
      <c r="H1892" s="27">
        <f>D1892*G1892</f>
        <v>8500</v>
      </c>
      <c r="K1892" s="25">
        <v>20</v>
      </c>
      <c r="L1892" s="28" t="s">
        <v>21</v>
      </c>
      <c r="M1892" s="26"/>
      <c r="N1892" s="48">
        <v>800</v>
      </c>
      <c r="O1892" s="27">
        <f>K1892*N1892</f>
        <v>16000</v>
      </c>
      <c r="X1892" s="29"/>
      <c r="Y1892" s="30"/>
      <c r="Z1892" s="31"/>
      <c r="AA1892" s="29"/>
      <c r="AB1892" s="29"/>
    </row>
    <row r="1893" spans="3:28" ht="16.5" thickTop="1" thickBot="1" x14ac:dyDescent="0.3">
      <c r="D1893" s="25"/>
      <c r="E1893" s="32"/>
      <c r="F1893" s="33"/>
      <c r="G1893" s="48"/>
      <c r="H1893" s="27">
        <f>D1893*G1893</f>
        <v>0</v>
      </c>
      <c r="K1893" s="25"/>
      <c r="L1893" s="32"/>
      <c r="M1893" s="33"/>
      <c r="N1893" s="48"/>
      <c r="O1893" s="27">
        <f>K1893*N1893</f>
        <v>0</v>
      </c>
      <c r="X1893" s="29"/>
      <c r="Y1893" s="34"/>
      <c r="Z1893" s="35"/>
      <c r="AA1893" s="29"/>
      <c r="AB1893" s="29"/>
    </row>
    <row r="1894" spans="3:28" ht="16.5" thickTop="1" thickBot="1" x14ac:dyDescent="0.3">
      <c r="D1894" s="25"/>
      <c r="E1894" s="32"/>
      <c r="F1894" s="33"/>
      <c r="G1894" s="48"/>
      <c r="H1894" s="27"/>
      <c r="K1894" s="25"/>
      <c r="L1894" s="32"/>
      <c r="M1894" s="33"/>
      <c r="N1894" s="48"/>
      <c r="O1894" s="27"/>
      <c r="X1894" s="29"/>
      <c r="Y1894" s="34"/>
      <c r="Z1894" s="35"/>
      <c r="AA1894" s="29"/>
      <c r="AB1894" s="29"/>
    </row>
    <row r="1895" spans="3:28" ht="16.5" thickTop="1" thickBot="1" x14ac:dyDescent="0.3">
      <c r="D1895" s="49"/>
      <c r="E1895" s="39"/>
      <c r="F1895" s="23"/>
      <c r="G1895" s="50"/>
      <c r="H1895" s="27"/>
      <c r="K1895" s="49"/>
      <c r="L1895" s="39"/>
      <c r="M1895" s="23"/>
      <c r="N1895" s="50"/>
      <c r="O1895" s="27"/>
      <c r="X1895" s="29"/>
      <c r="Y1895" s="11"/>
      <c r="Z1895" s="14"/>
      <c r="AA1895" s="51"/>
      <c r="AB1895" s="51"/>
    </row>
    <row r="1896" spans="3:28" ht="15.75" thickBot="1" x14ac:dyDescent="0.3">
      <c r="D1896" s="7" t="s">
        <v>12</v>
      </c>
      <c r="F1896" s="10"/>
      <c r="G1896" s="36" t="s">
        <v>0</v>
      </c>
      <c r="H1896" s="37">
        <f>SUM(H1892:H1895)</f>
        <v>8500</v>
      </c>
      <c r="K1896" s="7" t="s">
        <v>12</v>
      </c>
      <c r="M1896" s="10"/>
      <c r="N1896" s="36" t="s">
        <v>0</v>
      </c>
      <c r="O1896" s="37">
        <f>SUM(O1892:O1895)</f>
        <v>16000</v>
      </c>
      <c r="X1896" s="7" t="s">
        <v>12</v>
      </c>
      <c r="Z1896" s="10"/>
      <c r="AA1896" s="36" t="s">
        <v>0</v>
      </c>
      <c r="AB1896" s="21"/>
    </row>
    <row r="1897" spans="3:28" ht="15.75" thickBot="1" x14ac:dyDescent="0.3">
      <c r="D1897" s="7" t="s">
        <v>39</v>
      </c>
      <c r="E1897" s="1" t="s">
        <v>40</v>
      </c>
      <c r="F1897" s="10"/>
      <c r="G1897" s="36" t="s">
        <v>1</v>
      </c>
      <c r="H1897" s="38">
        <f>H1896*19%</f>
        <v>1615</v>
      </c>
      <c r="K1897" s="7" t="s">
        <v>50</v>
      </c>
      <c r="L1897" s="1" t="s">
        <v>51</v>
      </c>
      <c r="M1897" s="10"/>
      <c r="N1897" s="36" t="s">
        <v>1</v>
      </c>
      <c r="O1897" s="38">
        <f>O1896*19%</f>
        <v>3040</v>
      </c>
      <c r="X1897" s="7"/>
      <c r="Z1897" s="10"/>
      <c r="AA1897" s="36" t="s">
        <v>1</v>
      </c>
      <c r="AB1897" s="21"/>
    </row>
    <row r="1898" spans="3:28" ht="15.75" thickBot="1" x14ac:dyDescent="0.3">
      <c r="D1898" s="39"/>
      <c r="E1898" s="11" t="s">
        <v>13</v>
      </c>
      <c r="F1898" s="14" t="s">
        <v>41</v>
      </c>
      <c r="G1898" s="40" t="s">
        <v>38</v>
      </c>
      <c r="H1898" s="41">
        <f>+H1896+H1897</f>
        <v>10115</v>
      </c>
      <c r="K1898" s="39"/>
      <c r="L1898" s="11" t="s">
        <v>13</v>
      </c>
      <c r="M1898" s="14" t="s">
        <v>52</v>
      </c>
      <c r="N1898" s="40" t="s">
        <v>38</v>
      </c>
      <c r="O1898" s="41">
        <f>+O1896+O1897</f>
        <v>19040</v>
      </c>
      <c r="X1898" s="39"/>
      <c r="Y1898" s="11" t="s">
        <v>13</v>
      </c>
      <c r="Z1898" s="14"/>
      <c r="AA1898" s="40" t="s">
        <v>2</v>
      </c>
      <c r="AB1898" s="23"/>
    </row>
    <row r="1900" spans="3:28" x14ac:dyDescent="0.25">
      <c r="D1900" s="1" t="s">
        <v>54</v>
      </c>
    </row>
    <row r="1901" spans="3:28" x14ac:dyDescent="0.25">
      <c r="D1901" s="1" t="s">
        <v>55</v>
      </c>
      <c r="E1901" s="1" t="s">
        <v>76</v>
      </c>
      <c r="K1901" s="1" t="s">
        <v>64</v>
      </c>
    </row>
    <row r="1902" spans="3:28" ht="15.75" thickBot="1" x14ac:dyDescent="0.3"/>
    <row r="1903" spans="3:28" x14ac:dyDescent="0.25">
      <c r="C1903" s="17" t="s">
        <v>22</v>
      </c>
      <c r="D1903" s="43" t="s">
        <v>56</v>
      </c>
      <c r="E1903" s="18" t="s">
        <v>57</v>
      </c>
      <c r="F1903" s="18" t="s">
        <v>6</v>
      </c>
      <c r="G1903" s="18" t="s">
        <v>17</v>
      </c>
      <c r="H1903" s="18" t="s">
        <v>72</v>
      </c>
      <c r="I1903" s="19" t="s">
        <v>18</v>
      </c>
      <c r="K1903" s="17" t="s">
        <v>65</v>
      </c>
      <c r="L1903" s="18"/>
      <c r="M1903" s="19" t="s">
        <v>66</v>
      </c>
    </row>
    <row r="1904" spans="3:28" ht="15.75" thickBot="1" x14ac:dyDescent="0.3">
      <c r="C1904" s="44">
        <v>43961</v>
      </c>
      <c r="D1904" s="45">
        <v>2340</v>
      </c>
      <c r="E1904" s="45" t="s">
        <v>58</v>
      </c>
      <c r="F1904" s="45" t="s">
        <v>59</v>
      </c>
      <c r="G1904" s="52">
        <f>+H1896</f>
        <v>8500</v>
      </c>
      <c r="H1904" s="52">
        <f>+H1897</f>
        <v>1615</v>
      </c>
      <c r="I1904" s="52">
        <f>+H1898</f>
        <v>10115</v>
      </c>
      <c r="K1904" s="13">
        <f>+G1913</f>
        <v>16000</v>
      </c>
      <c r="L1904" s="11"/>
      <c r="M1904" s="12">
        <f>+H1913</f>
        <v>3040</v>
      </c>
    </row>
    <row r="1905" spans="3:28" x14ac:dyDescent="0.25">
      <c r="C1905" s="29"/>
      <c r="D1905" s="29"/>
      <c r="E1905" s="29"/>
      <c r="F1905" s="29"/>
      <c r="G1905" s="29"/>
      <c r="H1905" s="29"/>
      <c r="I1905" s="29"/>
      <c r="K1905" s="7" t="s">
        <v>67</v>
      </c>
      <c r="M1905" s="8" t="s">
        <v>68</v>
      </c>
    </row>
    <row r="1906" spans="3:28" ht="15.75" thickBot="1" x14ac:dyDescent="0.3">
      <c r="C1906" s="39"/>
      <c r="D1906" s="11"/>
      <c r="E1906" s="11"/>
      <c r="F1906" s="11" t="s">
        <v>24</v>
      </c>
      <c r="G1906" s="53">
        <f>SUM(G1904:G1905)</f>
        <v>8500</v>
      </c>
      <c r="H1906" s="53">
        <f>SUM(H1904:H1905)</f>
        <v>1615</v>
      </c>
      <c r="I1906" s="53">
        <f>SUM(I1904:I1905)</f>
        <v>10115</v>
      </c>
      <c r="K1906" s="13">
        <f>+G1906</f>
        <v>8500</v>
      </c>
      <c r="L1906" s="11"/>
      <c r="M1906" s="12">
        <f>+H1906</f>
        <v>1615</v>
      </c>
    </row>
    <row r="1907" spans="3:28" x14ac:dyDescent="0.25">
      <c r="G1907" s="46"/>
      <c r="H1907" s="46"/>
      <c r="I1907" s="46"/>
      <c r="M1907" s="46">
        <f>+M1904-M1906</f>
        <v>1425</v>
      </c>
    </row>
    <row r="1908" spans="3:28" x14ac:dyDescent="0.25">
      <c r="G1908" s="46"/>
      <c r="H1908" s="46"/>
      <c r="I1908" s="46"/>
    </row>
    <row r="1909" spans="3:28" ht="15.75" thickBot="1" x14ac:dyDescent="0.3">
      <c r="D1909" s="1" t="s">
        <v>60</v>
      </c>
      <c r="E1909" s="1" t="s">
        <v>76</v>
      </c>
      <c r="K1909" s="16" t="s">
        <v>69</v>
      </c>
      <c r="L1909" s="16" t="s">
        <v>73</v>
      </c>
      <c r="M1909" s="54">
        <f>+M1907</f>
        <v>1425</v>
      </c>
    </row>
    <row r="1910" spans="3:28" x14ac:dyDescent="0.25">
      <c r="C1910" s="17" t="s">
        <v>22</v>
      </c>
      <c r="D1910" s="43" t="s">
        <v>56</v>
      </c>
      <c r="E1910" s="18" t="s">
        <v>61</v>
      </c>
      <c r="F1910" s="18" t="s">
        <v>6</v>
      </c>
      <c r="G1910" s="18" t="s">
        <v>17</v>
      </c>
      <c r="H1910" s="18" t="s">
        <v>71</v>
      </c>
      <c r="I1910" s="19" t="s">
        <v>18</v>
      </c>
    </row>
    <row r="1911" spans="3:28" x14ac:dyDescent="0.25">
      <c r="C1911" s="44">
        <v>43968</v>
      </c>
      <c r="D1911" s="45">
        <v>1</v>
      </c>
      <c r="E1911" s="45" t="s">
        <v>62</v>
      </c>
      <c r="F1911" s="45" t="s">
        <v>63</v>
      </c>
      <c r="G1911" s="52">
        <f>+O1896</f>
        <v>16000</v>
      </c>
      <c r="H1911" s="52">
        <f>+O1897</f>
        <v>3040</v>
      </c>
      <c r="I1911" s="52">
        <f>+O1898</f>
        <v>19040</v>
      </c>
      <c r="K1911" s="1" t="s">
        <v>70</v>
      </c>
      <c r="M1911" s="54">
        <v>0</v>
      </c>
    </row>
    <row r="1912" spans="3:28" x14ac:dyDescent="0.25">
      <c r="C1912" s="29"/>
      <c r="D1912" s="29"/>
      <c r="E1912" s="29"/>
      <c r="F1912" s="29"/>
      <c r="G1912" s="29"/>
      <c r="H1912" s="29"/>
      <c r="I1912" s="29"/>
    </row>
    <row r="1913" spans="3:28" ht="15.75" thickBot="1" x14ac:dyDescent="0.3">
      <c r="C1913" s="39"/>
      <c r="D1913" s="11"/>
      <c r="E1913" s="11"/>
      <c r="F1913" s="11" t="s">
        <v>24</v>
      </c>
      <c r="G1913" s="53">
        <f>SUM(G1911:G1912)</f>
        <v>16000</v>
      </c>
      <c r="H1913" s="53">
        <f>SUM(H1911:H1912)</f>
        <v>3040</v>
      </c>
      <c r="I1913" s="53">
        <f>SUM(I1911:I1912)</f>
        <v>19040</v>
      </c>
    </row>
    <row r="1917" spans="3:28" x14ac:dyDescent="0.25">
      <c r="C1917" s="1" t="s">
        <v>75</v>
      </c>
    </row>
    <row r="1918" spans="3:28" ht="15.75" thickBot="1" x14ac:dyDescent="0.3">
      <c r="E1918" s="1" t="s">
        <v>25</v>
      </c>
      <c r="K1918" s="1" t="s">
        <v>42</v>
      </c>
    </row>
    <row r="1919" spans="3:28" x14ac:dyDescent="0.25">
      <c r="C1919" s="1" t="s">
        <v>34</v>
      </c>
      <c r="D1919" s="17" t="s">
        <v>26</v>
      </c>
      <c r="E1919" s="18"/>
      <c r="F1919" s="18"/>
      <c r="G1919" s="17" t="s">
        <v>29</v>
      </c>
      <c r="H1919" s="19"/>
      <c r="J1919" s="1" t="s">
        <v>34</v>
      </c>
      <c r="K1919" s="17" t="s">
        <v>43</v>
      </c>
      <c r="L1919" s="18"/>
      <c r="M1919" s="18"/>
      <c r="N1919" s="17" t="s">
        <v>53</v>
      </c>
      <c r="O1919" s="19"/>
      <c r="X1919" s="17" t="s">
        <v>14</v>
      </c>
      <c r="Y1919" s="18"/>
      <c r="Z1919" s="18"/>
      <c r="AA1919" s="17" t="s">
        <v>19</v>
      </c>
      <c r="AB1919" s="19"/>
    </row>
    <row r="1920" spans="3:28" x14ac:dyDescent="0.25">
      <c r="C1920" s="1" t="s">
        <v>35</v>
      </c>
      <c r="D1920" s="7" t="s">
        <v>27</v>
      </c>
      <c r="F1920" s="10"/>
      <c r="G1920" s="20" t="s">
        <v>6</v>
      </c>
      <c r="H1920" s="21" t="s">
        <v>23</v>
      </c>
      <c r="J1920" s="1" t="s">
        <v>35</v>
      </c>
      <c r="K1920" s="7" t="s">
        <v>44</v>
      </c>
      <c r="M1920" s="10"/>
      <c r="N1920" s="20" t="s">
        <v>6</v>
      </c>
      <c r="O1920" s="21" t="s">
        <v>20</v>
      </c>
      <c r="X1920" s="7" t="s">
        <v>15</v>
      </c>
      <c r="Z1920" s="10"/>
      <c r="AA1920" s="20" t="s">
        <v>6</v>
      </c>
      <c r="AB1920" s="21"/>
    </row>
    <row r="1921" spans="3:28" ht="15.75" thickBot="1" x14ac:dyDescent="0.3">
      <c r="D1921" s="7" t="s">
        <v>28</v>
      </c>
      <c r="F1921" s="10"/>
      <c r="G1921" s="22"/>
      <c r="H1921" s="23"/>
      <c r="K1921" s="7" t="s">
        <v>45</v>
      </c>
      <c r="M1921" s="10"/>
      <c r="N1921" s="22"/>
      <c r="O1921" s="23"/>
      <c r="X1921" s="7" t="s">
        <v>16</v>
      </c>
      <c r="Z1921" s="10"/>
      <c r="AA1921" s="22"/>
      <c r="AB1921" s="23"/>
    </row>
    <row r="1922" spans="3:28" x14ac:dyDescent="0.25">
      <c r="D1922" s="7"/>
      <c r="F1922" s="10"/>
      <c r="G1922" s="10"/>
      <c r="H1922" s="21"/>
      <c r="K1922" s="7"/>
      <c r="M1922" s="10"/>
      <c r="N1922" s="10"/>
      <c r="O1922" s="21"/>
      <c r="X1922" s="7"/>
      <c r="Z1922" s="10"/>
      <c r="AA1922" s="10"/>
      <c r="AB1922" s="21"/>
    </row>
    <row r="1923" spans="3:28" x14ac:dyDescent="0.25">
      <c r="D1923" s="7" t="s">
        <v>30</v>
      </c>
      <c r="H1923" s="8"/>
      <c r="K1923" s="7" t="s">
        <v>46</v>
      </c>
      <c r="O1923" s="8"/>
      <c r="X1923" s="7" t="s">
        <v>7</v>
      </c>
      <c r="AB1923" s="8"/>
    </row>
    <row r="1924" spans="3:28" x14ac:dyDescent="0.25">
      <c r="C1924" s="1" t="s">
        <v>34</v>
      </c>
      <c r="D1924" s="7" t="s">
        <v>31</v>
      </c>
      <c r="H1924" s="8"/>
      <c r="J1924" s="1" t="s">
        <v>34</v>
      </c>
      <c r="K1924" s="7" t="s">
        <v>47</v>
      </c>
      <c r="O1924" s="8"/>
      <c r="X1924" s="7" t="s">
        <v>8</v>
      </c>
      <c r="AB1924" s="8"/>
    </row>
    <row r="1925" spans="3:28" x14ac:dyDescent="0.25">
      <c r="C1925" s="1" t="s">
        <v>36</v>
      </c>
      <c r="D1925" s="7" t="s">
        <v>32</v>
      </c>
      <c r="H1925" s="8"/>
      <c r="J1925" s="1" t="s">
        <v>36</v>
      </c>
      <c r="K1925" s="7" t="s">
        <v>48</v>
      </c>
      <c r="O1925" s="8"/>
      <c r="X1925" s="7" t="s">
        <v>9</v>
      </c>
      <c r="AB1925" s="8"/>
    </row>
    <row r="1926" spans="3:28" x14ac:dyDescent="0.25">
      <c r="D1926" s="7" t="s">
        <v>33</v>
      </c>
      <c r="H1926" s="8"/>
      <c r="K1926" s="7" t="s">
        <v>49</v>
      </c>
      <c r="O1926" s="8"/>
      <c r="X1926" s="7" t="s">
        <v>10</v>
      </c>
      <c r="AB1926" s="8"/>
    </row>
    <row r="1927" spans="3:28" ht="15.75" thickBot="1" x14ac:dyDescent="0.3">
      <c r="D1927" s="7"/>
      <c r="H1927" s="8"/>
      <c r="K1927" s="7"/>
      <c r="O1927" s="8"/>
      <c r="X1927" s="7"/>
      <c r="AB1927" s="8"/>
    </row>
    <row r="1928" spans="3:28" ht="15.75" thickBot="1" x14ac:dyDescent="0.3">
      <c r="D1928" s="24" t="s">
        <v>3</v>
      </c>
      <c r="E1928" s="15" t="s">
        <v>11</v>
      </c>
      <c r="F1928" s="4"/>
      <c r="G1928" s="24" t="s">
        <v>4</v>
      </c>
      <c r="H1928" s="24" t="s">
        <v>5</v>
      </c>
      <c r="K1928" s="24" t="s">
        <v>3</v>
      </c>
      <c r="L1928" s="15" t="s">
        <v>11</v>
      </c>
      <c r="M1928" s="4"/>
      <c r="N1928" s="24" t="s">
        <v>4</v>
      </c>
      <c r="O1928" s="24" t="s">
        <v>5</v>
      </c>
      <c r="X1928" s="24" t="s">
        <v>3</v>
      </c>
      <c r="Y1928" s="15" t="s">
        <v>11</v>
      </c>
      <c r="Z1928" s="4"/>
      <c r="AA1928" s="24" t="s">
        <v>4</v>
      </c>
      <c r="AB1928" s="19" t="s">
        <v>5</v>
      </c>
    </row>
    <row r="1929" spans="3:28" ht="15.75" thickBot="1" x14ac:dyDescent="0.3">
      <c r="D1929" s="25">
        <v>25</v>
      </c>
      <c r="E1929" s="28" t="s">
        <v>37</v>
      </c>
      <c r="F1929" s="26"/>
      <c r="G1929" s="48">
        <v>500</v>
      </c>
      <c r="H1929" s="27">
        <f>D1929*G1929</f>
        <v>12500</v>
      </c>
      <c r="K1929" s="25">
        <v>25</v>
      </c>
      <c r="L1929" s="28" t="s">
        <v>21</v>
      </c>
      <c r="M1929" s="26"/>
      <c r="N1929" s="48">
        <v>500</v>
      </c>
      <c r="O1929" s="27">
        <f>K1929*N1929</f>
        <v>12500</v>
      </c>
      <c r="X1929" s="29"/>
      <c r="Y1929" s="30"/>
      <c r="Z1929" s="31"/>
      <c r="AA1929" s="29"/>
      <c r="AB1929" s="29"/>
    </row>
    <row r="1930" spans="3:28" ht="16.5" thickTop="1" thickBot="1" x14ac:dyDescent="0.3">
      <c r="D1930" s="25"/>
      <c r="E1930" s="32"/>
      <c r="F1930" s="33"/>
      <c r="G1930" s="48"/>
      <c r="H1930" s="27">
        <f>D1930*G1930</f>
        <v>0</v>
      </c>
      <c r="K1930" s="25"/>
      <c r="L1930" s="32"/>
      <c r="M1930" s="33"/>
      <c r="N1930" s="48"/>
      <c r="O1930" s="27">
        <f>K1930*N1930</f>
        <v>0</v>
      </c>
      <c r="X1930" s="29"/>
      <c r="Y1930" s="34"/>
      <c r="Z1930" s="35"/>
      <c r="AA1930" s="29"/>
      <c r="AB1930" s="29"/>
    </row>
    <row r="1931" spans="3:28" ht="16.5" thickTop="1" thickBot="1" x14ac:dyDescent="0.3">
      <c r="D1931" s="25"/>
      <c r="E1931" s="32"/>
      <c r="F1931" s="33"/>
      <c r="G1931" s="48"/>
      <c r="H1931" s="27"/>
      <c r="K1931" s="25"/>
      <c r="L1931" s="32"/>
      <c r="M1931" s="33"/>
      <c r="N1931" s="48"/>
      <c r="O1931" s="27"/>
      <c r="X1931" s="29"/>
      <c r="Y1931" s="34"/>
      <c r="Z1931" s="35"/>
      <c r="AA1931" s="29"/>
      <c r="AB1931" s="29"/>
    </row>
    <row r="1932" spans="3:28" ht="16.5" thickTop="1" thickBot="1" x14ac:dyDescent="0.3">
      <c r="D1932" s="49"/>
      <c r="E1932" s="39"/>
      <c r="F1932" s="23"/>
      <c r="G1932" s="50"/>
      <c r="H1932" s="27"/>
      <c r="K1932" s="49"/>
      <c r="L1932" s="39"/>
      <c r="M1932" s="23"/>
      <c r="N1932" s="50"/>
      <c r="O1932" s="27"/>
      <c r="X1932" s="29"/>
      <c r="Y1932" s="11"/>
      <c r="Z1932" s="14"/>
      <c r="AA1932" s="51"/>
      <c r="AB1932" s="51"/>
    </row>
    <row r="1933" spans="3:28" ht="15.75" thickBot="1" x14ac:dyDescent="0.3">
      <c r="D1933" s="7" t="s">
        <v>12</v>
      </c>
      <c r="F1933" s="10"/>
      <c r="G1933" s="36" t="s">
        <v>0</v>
      </c>
      <c r="H1933" s="37">
        <f>SUM(H1929:H1932)</f>
        <v>12500</v>
      </c>
      <c r="K1933" s="7" t="s">
        <v>12</v>
      </c>
      <c r="M1933" s="10"/>
      <c r="N1933" s="36" t="s">
        <v>0</v>
      </c>
      <c r="O1933" s="37">
        <f>SUM(O1929:O1932)</f>
        <v>12500</v>
      </c>
      <c r="X1933" s="7" t="s">
        <v>12</v>
      </c>
      <c r="Z1933" s="10"/>
      <c r="AA1933" s="36" t="s">
        <v>0</v>
      </c>
      <c r="AB1933" s="21"/>
    </row>
    <row r="1934" spans="3:28" ht="15.75" thickBot="1" x14ac:dyDescent="0.3">
      <c r="D1934" s="7" t="s">
        <v>39</v>
      </c>
      <c r="E1934" s="1" t="s">
        <v>40</v>
      </c>
      <c r="F1934" s="10"/>
      <c r="G1934" s="36" t="s">
        <v>1</v>
      </c>
      <c r="H1934" s="38">
        <f>H1933*19%</f>
        <v>2375</v>
      </c>
      <c r="K1934" s="7" t="s">
        <v>50</v>
      </c>
      <c r="L1934" s="1" t="s">
        <v>51</v>
      </c>
      <c r="M1934" s="10"/>
      <c r="N1934" s="36" t="s">
        <v>1</v>
      </c>
      <c r="O1934" s="38">
        <f>O1933*19%</f>
        <v>2375</v>
      </c>
      <c r="X1934" s="7"/>
      <c r="Z1934" s="10"/>
      <c r="AA1934" s="36" t="s">
        <v>1</v>
      </c>
      <c r="AB1934" s="21"/>
    </row>
    <row r="1935" spans="3:28" ht="15.75" thickBot="1" x14ac:dyDescent="0.3">
      <c r="D1935" s="39"/>
      <c r="E1935" s="11" t="s">
        <v>13</v>
      </c>
      <c r="F1935" s="14" t="s">
        <v>41</v>
      </c>
      <c r="G1935" s="40" t="s">
        <v>38</v>
      </c>
      <c r="H1935" s="41">
        <f>+H1933+H1934</f>
        <v>14875</v>
      </c>
      <c r="K1935" s="39"/>
      <c r="L1935" s="11" t="s">
        <v>13</v>
      </c>
      <c r="M1935" s="14" t="s">
        <v>52</v>
      </c>
      <c r="N1935" s="40" t="s">
        <v>38</v>
      </c>
      <c r="O1935" s="41">
        <f>+O1933+O1934</f>
        <v>14875</v>
      </c>
      <c r="X1935" s="39"/>
      <c r="Y1935" s="11" t="s">
        <v>13</v>
      </c>
      <c r="Z1935" s="14"/>
      <c r="AA1935" s="40" t="s">
        <v>2</v>
      </c>
      <c r="AB1935" s="23"/>
    </row>
    <row r="1937" spans="3:13" x14ac:dyDescent="0.25">
      <c r="D1937" s="1" t="s">
        <v>54</v>
      </c>
    </row>
    <row r="1938" spans="3:13" x14ac:dyDescent="0.25">
      <c r="D1938" s="1" t="s">
        <v>55</v>
      </c>
      <c r="K1938" s="1" t="s">
        <v>64</v>
      </c>
    </row>
    <row r="1939" spans="3:13" ht="15.75" thickBot="1" x14ac:dyDescent="0.3"/>
    <row r="1940" spans="3:13" x14ac:dyDescent="0.25">
      <c r="C1940" s="17" t="s">
        <v>22</v>
      </c>
      <c r="D1940" s="43" t="s">
        <v>56</v>
      </c>
      <c r="E1940" s="18" t="s">
        <v>57</v>
      </c>
      <c r="F1940" s="18" t="s">
        <v>6</v>
      </c>
      <c r="G1940" s="18" t="s">
        <v>17</v>
      </c>
      <c r="H1940" s="18" t="s">
        <v>72</v>
      </c>
      <c r="I1940" s="19" t="s">
        <v>18</v>
      </c>
      <c r="K1940" s="17" t="s">
        <v>65</v>
      </c>
      <c r="L1940" s="18"/>
      <c r="M1940" s="19" t="s">
        <v>66</v>
      </c>
    </row>
    <row r="1941" spans="3:13" ht="15.75" thickBot="1" x14ac:dyDescent="0.3">
      <c r="C1941" s="44">
        <v>43961</v>
      </c>
      <c r="D1941" s="45">
        <v>2340</v>
      </c>
      <c r="E1941" s="45" t="s">
        <v>58</v>
      </c>
      <c r="F1941" s="45" t="s">
        <v>59</v>
      </c>
      <c r="G1941" s="52">
        <f>+H1933</f>
        <v>12500</v>
      </c>
      <c r="H1941" s="52">
        <f>+H1934</f>
        <v>2375</v>
      </c>
      <c r="I1941" s="52">
        <f>+H1935</f>
        <v>14875</v>
      </c>
      <c r="K1941" s="13">
        <f>+G1950</f>
        <v>12500</v>
      </c>
      <c r="L1941" s="11"/>
      <c r="M1941" s="12">
        <f>+H1950</f>
        <v>2375</v>
      </c>
    </row>
    <row r="1942" spans="3:13" x14ac:dyDescent="0.25">
      <c r="C1942" s="29"/>
      <c r="D1942" s="29"/>
      <c r="E1942" s="29"/>
      <c r="F1942" s="29"/>
      <c r="G1942" s="29"/>
      <c r="H1942" s="29"/>
      <c r="I1942" s="29"/>
      <c r="K1942" s="7" t="s">
        <v>67</v>
      </c>
      <c r="M1942" s="8" t="s">
        <v>68</v>
      </c>
    </row>
    <row r="1943" spans="3:13" ht="15.75" thickBot="1" x14ac:dyDescent="0.3">
      <c r="C1943" s="39"/>
      <c r="D1943" s="11"/>
      <c r="E1943" s="11"/>
      <c r="F1943" s="11" t="s">
        <v>24</v>
      </c>
      <c r="G1943" s="53">
        <f>SUM(G1941:G1942)</f>
        <v>12500</v>
      </c>
      <c r="H1943" s="53">
        <f>SUM(H1941:H1942)</f>
        <v>2375</v>
      </c>
      <c r="I1943" s="53">
        <f>SUM(I1941:I1942)</f>
        <v>14875</v>
      </c>
      <c r="K1943" s="13">
        <f>+G1943</f>
        <v>12500</v>
      </c>
      <c r="L1943" s="11"/>
      <c r="M1943" s="12">
        <f>+H1943</f>
        <v>2375</v>
      </c>
    </row>
    <row r="1944" spans="3:13" x14ac:dyDescent="0.25">
      <c r="G1944" s="46"/>
      <c r="H1944" s="46"/>
      <c r="I1944" s="46"/>
      <c r="M1944" s="46">
        <f>+M1941-M1943</f>
        <v>0</v>
      </c>
    </row>
    <row r="1945" spans="3:13" x14ac:dyDescent="0.25">
      <c r="G1945" s="46"/>
      <c r="H1945" s="46"/>
      <c r="I1945" s="46"/>
    </row>
    <row r="1946" spans="3:13" ht="15.75" thickBot="1" x14ac:dyDescent="0.3">
      <c r="D1946" s="1" t="s">
        <v>60</v>
      </c>
      <c r="K1946" s="16" t="s">
        <v>69</v>
      </c>
      <c r="L1946" s="16" t="s">
        <v>73</v>
      </c>
      <c r="M1946" s="54">
        <f>+M1944</f>
        <v>0</v>
      </c>
    </row>
    <row r="1947" spans="3:13" x14ac:dyDescent="0.25">
      <c r="C1947" s="17" t="s">
        <v>22</v>
      </c>
      <c r="D1947" s="43" t="s">
        <v>56</v>
      </c>
      <c r="E1947" s="18" t="s">
        <v>61</v>
      </c>
      <c r="F1947" s="18" t="s">
        <v>6</v>
      </c>
      <c r="G1947" s="18" t="s">
        <v>17</v>
      </c>
      <c r="H1947" s="18" t="s">
        <v>71</v>
      </c>
      <c r="I1947" s="19" t="s">
        <v>18</v>
      </c>
    </row>
    <row r="1948" spans="3:13" x14ac:dyDescent="0.25">
      <c r="C1948" s="44">
        <v>43968</v>
      </c>
      <c r="D1948" s="45">
        <v>1</v>
      </c>
      <c r="E1948" s="45" t="s">
        <v>62</v>
      </c>
      <c r="F1948" s="45" t="s">
        <v>63</v>
      </c>
      <c r="G1948" s="52">
        <f>+O1933</f>
        <v>12500</v>
      </c>
      <c r="H1948" s="52">
        <f>+O1934</f>
        <v>2375</v>
      </c>
      <c r="I1948" s="52">
        <f>+O1935</f>
        <v>14875</v>
      </c>
      <c r="K1948" s="1" t="s">
        <v>70</v>
      </c>
      <c r="M1948" s="54">
        <v>0</v>
      </c>
    </row>
    <row r="1949" spans="3:13" x14ac:dyDescent="0.25">
      <c r="C1949" s="29"/>
      <c r="D1949" s="29"/>
      <c r="E1949" s="29"/>
      <c r="F1949" s="29"/>
      <c r="G1949" s="29"/>
      <c r="H1949" s="29"/>
      <c r="I1949" s="29"/>
    </row>
    <row r="1950" spans="3:13" ht="15.75" thickBot="1" x14ac:dyDescent="0.3">
      <c r="C1950" s="39"/>
      <c r="D1950" s="11"/>
      <c r="E1950" s="11"/>
      <c r="F1950" s="11" t="s">
        <v>24</v>
      </c>
      <c r="G1950" s="53">
        <f>SUM(G1948:G1949)</f>
        <v>12500</v>
      </c>
      <c r="H1950" s="53">
        <f>SUM(H1948:H1949)</f>
        <v>2375</v>
      </c>
      <c r="I1950" s="53">
        <f>SUM(I1948:I1949)</f>
        <v>14875</v>
      </c>
    </row>
  </sheetData>
  <pageMargins left="0.25" right="0.25" top="0.75" bottom="0.75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28-8-2020</vt:lpstr>
      <vt:lpstr>Hoja1</vt:lpstr>
      <vt:lpstr>'28-8-2020'!Área_de_impresión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O</dc:creator>
  <cp:lastModifiedBy>Leila Pino</cp:lastModifiedBy>
  <cp:lastPrinted>2020-08-30T22:14:49Z</cp:lastPrinted>
  <dcterms:created xsi:type="dcterms:W3CDTF">2013-10-15T13:58:51Z</dcterms:created>
  <dcterms:modified xsi:type="dcterms:W3CDTF">2020-08-30T22:14:53Z</dcterms:modified>
</cp:coreProperties>
</file>