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ILA\Documents\2020\GUÍAS DE APRENDIZAJE 2020\GUÍAS DE APRENDIZAJE AGOSTO\4D\"/>
    </mc:Choice>
  </mc:AlternateContent>
  <xr:revisionPtr revIDLastSave="0" documentId="13_ncr:1_{8511A74E-533E-4AC2-AC69-B33ADF3FC11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06-8-2020" sheetId="11" r:id="rId1"/>
    <sheet name="Hoja1" sheetId="6" r:id="rId2"/>
  </sheets>
  <definedNames>
    <definedName name="_xlnm.Print_Area" localSheetId="0">'06-8-2020'!$C$1:$R$64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46" i="11" l="1"/>
  <c r="Q44" i="11"/>
  <c r="AA46" i="11"/>
  <c r="Q43" i="11"/>
  <c r="H61" i="11"/>
  <c r="I58" i="11"/>
  <c r="I61" i="11" s="1"/>
  <c r="I63" i="11" s="1"/>
  <c r="O26" i="11" l="1"/>
  <c r="G41" i="11" s="1"/>
  <c r="G43" i="11" s="1"/>
  <c r="O27" i="11" l="1"/>
  <c r="O2044" i="11"/>
  <c r="H2044" i="11"/>
  <c r="O2043" i="11"/>
  <c r="O2047" i="11" s="1"/>
  <c r="H2043" i="11"/>
  <c r="O2007" i="11"/>
  <c r="H2007" i="11"/>
  <c r="O2006" i="11"/>
  <c r="O2010" i="11" s="1"/>
  <c r="G2025" i="11" s="1"/>
  <c r="G2027" i="11" s="1"/>
  <c r="K2018" i="11" s="1"/>
  <c r="H2006" i="11"/>
  <c r="H2047" i="11" l="1"/>
  <c r="H2048" i="11" s="1"/>
  <c r="H2055" i="11" s="1"/>
  <c r="H2057" i="11" s="1"/>
  <c r="M2057" i="11" s="1"/>
  <c r="H41" i="11"/>
  <c r="H43" i="11" s="1"/>
  <c r="O28" i="11"/>
  <c r="I41" i="11" s="1"/>
  <c r="I43" i="11" s="1"/>
  <c r="M37" i="11"/>
  <c r="M41" i="11" s="1"/>
  <c r="P44" i="11" s="1"/>
  <c r="R44" i="11" s="1"/>
  <c r="AB46" i="11" s="1"/>
  <c r="Z46" i="11" s="1"/>
  <c r="G2055" i="11"/>
  <c r="G2057" i="11" s="1"/>
  <c r="K2057" i="11" s="1"/>
  <c r="O2048" i="11"/>
  <c r="H2062" i="11" s="1"/>
  <c r="H2064" i="11" s="1"/>
  <c r="M2055" i="11" s="1"/>
  <c r="G2062" i="11"/>
  <c r="G2064" i="11" s="1"/>
  <c r="K2055" i="11" s="1"/>
  <c r="H2010" i="11"/>
  <c r="O2011" i="11"/>
  <c r="M2058" i="11" l="1"/>
  <c r="M2060" i="11" s="1"/>
  <c r="R46" i="11"/>
  <c r="P46" i="11" s="1"/>
  <c r="O2049" i="11"/>
  <c r="I2062" i="11" s="1"/>
  <c r="I2064" i="11" s="1"/>
  <c r="H2049" i="11"/>
  <c r="I2055" i="11" s="1"/>
  <c r="I2057" i="11" s="1"/>
  <c r="H2011" i="11"/>
  <c r="H2018" i="11" s="1"/>
  <c r="H2020" i="11" s="1"/>
  <c r="M2020" i="11" s="1"/>
  <c r="G2018" i="11"/>
  <c r="G2020" i="11" s="1"/>
  <c r="K2020" i="11" s="1"/>
  <c r="O2012" i="11"/>
  <c r="I2025" i="11" s="1"/>
  <c r="I2027" i="11" s="1"/>
  <c r="H2025" i="11"/>
  <c r="H2027" i="11" s="1"/>
  <c r="H2012" i="11"/>
  <c r="I2018" i="11" s="1"/>
  <c r="I2020" i="11" s="1"/>
  <c r="M2018" i="11" l="1"/>
  <c r="M2021" i="11" s="1"/>
  <c r="M2023" i="11" s="1"/>
</calcChain>
</file>

<file path=xl/sharedStrings.xml><?xml version="1.0" encoding="utf-8"?>
<sst xmlns="http://schemas.openxmlformats.org/spreadsheetml/2006/main" count="373" uniqueCount="142">
  <si>
    <t>NETO $</t>
  </si>
  <si>
    <t>I.V.AS. 19 %</t>
  </si>
  <si>
    <t>TOTAL BRTO</t>
  </si>
  <si>
    <t>CANTIDAD</t>
  </si>
  <si>
    <t>PRECIO</t>
  </si>
  <si>
    <t>TOTAL</t>
  </si>
  <si>
    <t>R.U.T.</t>
  </si>
  <si>
    <t>EN ……………..………..FECHA………..….DE……………..……….2014………………………..</t>
  </si>
  <si>
    <t>Señores………………………………………………….R.U.T……...……..……….…………...…..</t>
  </si>
  <si>
    <t>DOMICILIO……………..……………………………………………….………………………………..</t>
  </si>
  <si>
    <t>GIRO………………………………………………TELEFONO………………….………..</t>
  </si>
  <si>
    <t xml:space="preserve">         DETALLE</t>
  </si>
  <si>
    <t>Nombre                                       R.u.t</t>
  </si>
  <si>
    <t>Firma</t>
  </si>
  <si>
    <t>NOMBRE……………………..……………………………………</t>
  </si>
  <si>
    <t>DOMICILIO…………………………..……………………….</t>
  </si>
  <si>
    <t>GIRO :…………………………..…………………………………</t>
  </si>
  <si>
    <t>NETO</t>
  </si>
  <si>
    <t>BRUTO</t>
  </si>
  <si>
    <t>NOTA DEBITO N°</t>
  </si>
  <si>
    <t>77777777-7</t>
  </si>
  <si>
    <t>ARCHIVADORES</t>
  </si>
  <si>
    <t>FECHA</t>
  </si>
  <si>
    <t>9999999-9</t>
  </si>
  <si>
    <t>TOTALE</t>
  </si>
  <si>
    <t>COMPRA</t>
  </si>
  <si>
    <t>NOMBRE  UNIMARC LTDA</t>
  </si>
  <si>
    <t>DOMICILIO   BALAMACEDA 1200 LA ERENA</t>
  </si>
  <si>
    <t xml:space="preserve">GIRO : SUPERMERCADO  </t>
  </si>
  <si>
    <t xml:space="preserve">       FACTURA N°   2340</t>
  </si>
  <si>
    <t>EN   LA SERENA .FECHA…10 MAYO.DE ….2020</t>
  </si>
  <si>
    <t>Razon Social -Señores    4 D.  R.U.T.   777777777-7</t>
  </si>
  <si>
    <t>DOMICILIO  JUSTO DONOSO  420  LA SERENA.</t>
  </si>
  <si>
    <t>GIRO  COMERCIALIZADORA Y DITRIBUIDORA LTDA   TELEFONO   9000000000</t>
  </si>
  <si>
    <t>DATOS DEL</t>
  </si>
  <si>
    <t>QUE VENDE</t>
  </si>
  <si>
    <t>QUE COMPRA</t>
  </si>
  <si>
    <t>CUADERNO 100 HOJAS</t>
  </si>
  <si>
    <t>TOTAL BURTO</t>
  </si>
  <si>
    <t>FABIANA TORRES A.</t>
  </si>
  <si>
    <t>17000000-0</t>
  </si>
  <si>
    <t>FAAAAA</t>
  </si>
  <si>
    <t>VENTA</t>
  </si>
  <si>
    <t>NOMBRE 4D</t>
  </si>
  <si>
    <t>DOMICILIO  JUSTO DONOS0 LA SERENA</t>
  </si>
  <si>
    <t>GIRO : COMERCIALIZADORA Y DISTRIBUIDORA LTDA</t>
  </si>
  <si>
    <t>EN   LA SERENA .FECHA…17 MAYO.DE ….2020</t>
  </si>
  <si>
    <t>Razon Social -Señores  7A.  R.U.T.   222222222-2</t>
  </si>
  <si>
    <t>DOMICILIO   PRAT 500  LA SERENA.</t>
  </si>
  <si>
    <t>GIRO   LIBRERIA   TELEFONO    975657575</t>
  </si>
  <si>
    <t>VERONICA  TAPIA C.</t>
  </si>
  <si>
    <t xml:space="preserve">      22.000.000-9</t>
  </si>
  <si>
    <t>VERONICA</t>
  </si>
  <si>
    <t xml:space="preserve">       FACTURA N°  01</t>
  </si>
  <si>
    <t>DECRETO LEY 825   LEY I.V.A.</t>
  </si>
  <si>
    <t>LIBRO COMPRA</t>
  </si>
  <si>
    <t>N° DCTO  FACTURA</t>
  </si>
  <si>
    <t>PROVEEDOR</t>
  </si>
  <si>
    <t>UNIMARC  LTDA</t>
  </si>
  <si>
    <t>999999-9</t>
  </si>
  <si>
    <t>LIBRO  VENTA</t>
  </si>
  <si>
    <t>CLIENTES</t>
  </si>
  <si>
    <t>7A</t>
  </si>
  <si>
    <t>22222-2</t>
  </si>
  <si>
    <t>RESUMEN IMPTO</t>
  </si>
  <si>
    <t>VENTASS NETAS</t>
  </si>
  <si>
    <t>IVA DEBITO FICAL</t>
  </si>
  <si>
    <t>COMPRAS NETAS</t>
  </si>
  <si>
    <t>IVA CREDITO FISCAL</t>
  </si>
  <si>
    <t>IVA DEBITO FISCAL</t>
  </si>
  <si>
    <t>REMANENTE IVA CF</t>
  </si>
  <si>
    <t>I.V.A. DEBITO FISCAL</t>
  </si>
  <si>
    <t>I.V.A.CREDITO FISCAL</t>
  </si>
  <si>
    <t>A  PAGAR</t>
  </si>
  <si>
    <t>CASO 1</t>
  </si>
  <si>
    <t>CASO 2</t>
  </si>
  <si>
    <t>CASO 3</t>
  </si>
  <si>
    <t>MAYO</t>
  </si>
  <si>
    <t>MODULO</t>
  </si>
  <si>
    <t>CALCULO DE IMPUESTOS</t>
  </si>
  <si>
    <t>OBJETIVO</t>
  </si>
  <si>
    <t xml:space="preserve">REGITRAR  DOCUMENTO TRIBUTARIOS  </t>
  </si>
  <si>
    <t xml:space="preserve">HACER LIBRO COMPRA  </t>
  </si>
  <si>
    <t>HAER LIBRO  VENTAS</t>
  </si>
  <si>
    <t>RESUMEN IMPUESTOS</t>
  </si>
  <si>
    <t>9 PUNTOS</t>
  </si>
  <si>
    <t>36  PUNTOS</t>
  </si>
  <si>
    <t xml:space="preserve">       FACTURA N°   </t>
  </si>
  <si>
    <t>DETALLE  DEL QUE COMPRA</t>
  </si>
  <si>
    <t>DETALLE</t>
  </si>
  <si>
    <t>ARTICULO  A</t>
  </si>
  <si>
    <t>ARTICULO  Y</t>
  </si>
  <si>
    <t>DETALLE  DEL QUE  VENDE</t>
  </si>
  <si>
    <t>MES</t>
  </si>
  <si>
    <t>NOMBRE</t>
  </si>
  <si>
    <t>DIRECCION</t>
  </si>
  <si>
    <t>GIRO</t>
  </si>
  <si>
    <t>ROJAS LTDA</t>
  </si>
  <si>
    <t>DOMICILIO  JUSTO DONOSO 420 LA SERENA..</t>
  </si>
  <si>
    <t>TOTAL BRUTO</t>
  </si>
  <si>
    <t>DOMICILIO  …BALMACEDA 190 LA SERENA</t>
  </si>
  <si>
    <t>GIRO … CONSTRUCCION</t>
  </si>
  <si>
    <t>GALVEZ</t>
  </si>
  <si>
    <t>7690000-6</t>
  </si>
  <si>
    <t>TOTALES</t>
  </si>
  <si>
    <t>formulario  29</t>
  </si>
  <si>
    <t>COMPRAS</t>
  </si>
  <si>
    <t xml:space="preserve">                 VENTAS</t>
  </si>
  <si>
    <t>I.V.A. 19 %</t>
  </si>
  <si>
    <t>RESULTADO</t>
  </si>
  <si>
    <t>FACTOR</t>
  </si>
  <si>
    <t>U.T.M.</t>
  </si>
  <si>
    <t>UNIDAD TRIBUTARIA MENSUAL</t>
  </si>
  <si>
    <t>U.T.A.</t>
  </si>
  <si>
    <t>UNIDAD TRIBUTARIA ANUAL</t>
  </si>
  <si>
    <t>JUNIO</t>
  </si>
  <si>
    <t>JULIO</t>
  </si>
  <si>
    <t>AGOSTO</t>
  </si>
  <si>
    <t>I.P.C.</t>
  </si>
  <si>
    <t>INDICE DEL PRECIO AL CONSUMIDOR</t>
  </si>
  <si>
    <t>PAISES  TIENEN UNA  CANASTA  FAMILIAR  Y TIENE EN ESA  CANASTA 486 PRODUCTOS Y SERVICIOS</t>
  </si>
  <si>
    <t>PAN</t>
  </si>
  <si>
    <t>VERDURAS</t>
  </si>
  <si>
    <t>BENCINA</t>
  </si>
  <si>
    <t>INTERNET</t>
  </si>
  <si>
    <t>ARROZ</t>
  </si>
  <si>
    <t>%</t>
  </si>
  <si>
    <t xml:space="preserve">pasa al mes julio  actualizado </t>
  </si>
  <si>
    <t>remanente</t>
  </si>
  <si>
    <t>factor</t>
  </si>
  <si>
    <t>mes junio 2020</t>
  </si>
  <si>
    <t>ESPECIALIDAD</t>
  </si>
  <si>
    <t>CONTABILIDAD</t>
  </si>
  <si>
    <t xml:space="preserve">GUIA N°   </t>
  </si>
  <si>
    <t>06--06--2020</t>
  </si>
  <si>
    <t>EN   LA SERENA   .FECHA  ..DE                           DEL  2020</t>
  </si>
  <si>
    <t xml:space="preserve">Razon Social -Señores                                                R.U.T.  </t>
  </si>
  <si>
    <t xml:space="preserve">GIRO </t>
  </si>
  <si>
    <t>JULIO--2020</t>
  </si>
  <si>
    <t>EN   LA SERENA  FECHA                                  .DE ….2020</t>
  </si>
  <si>
    <t xml:space="preserve">Razon Social -Señores                                                            .  R.U.T.  </t>
  </si>
  <si>
    <t>CURSO  4°D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</si>
</sst>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"/>
    <numFmt numFmtId="165" formatCode="&quot;$&quot;\ #,##0.000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Font="1" applyFill="1" applyBorder="1"/>
    <xf numFmtId="0" fontId="0" fillId="0" borderId="10" xfId="0" applyFont="1" applyFill="1" applyBorder="1"/>
    <xf numFmtId="0" fontId="0" fillId="0" borderId="11" xfId="0" applyFont="1" applyFill="1" applyBorder="1"/>
    <xf numFmtId="0" fontId="0" fillId="0" borderId="12" xfId="0" applyFont="1" applyFill="1" applyBorder="1"/>
    <xf numFmtId="0" fontId="1" fillId="0" borderId="10" xfId="0" applyFont="1" applyFill="1" applyBorder="1"/>
    <xf numFmtId="0" fontId="1" fillId="0" borderId="11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2" xfId="0" applyFont="1" applyFill="1" applyBorder="1"/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/>
    <xf numFmtId="0" fontId="0" fillId="0" borderId="5" xfId="0" applyFont="1" applyFill="1" applyBorder="1" applyAlignment="1">
      <alignment horizontal="center"/>
    </xf>
    <xf numFmtId="0" fontId="2" fillId="0" borderId="0" xfId="0" applyFont="1" applyFill="1" applyBorder="1"/>
    <xf numFmtId="0" fontId="0" fillId="0" borderId="8" xfId="0" applyFont="1" applyFill="1" applyBorder="1"/>
    <xf numFmtId="0" fontId="0" fillId="0" borderId="9" xfId="0" applyFont="1" applyFill="1" applyBorder="1"/>
    <xf numFmtId="0" fontId="0" fillId="0" borderId="12" xfId="0" applyFont="1" applyFill="1" applyBorder="1" applyAlignment="1">
      <alignment horizontal="center"/>
    </xf>
    <xf numFmtId="3" fontId="0" fillId="0" borderId="2" xfId="0" applyNumberFormat="1" applyFont="1" applyFill="1" applyBorder="1"/>
    <xf numFmtId="3" fontId="0" fillId="0" borderId="1" xfId="0" applyNumberFormat="1" applyFont="1" applyFill="1" applyBorder="1"/>
    <xf numFmtId="3" fontId="0" fillId="0" borderId="0" xfId="0" applyNumberFormat="1" applyFont="1" applyFill="1" applyBorder="1"/>
    <xf numFmtId="0" fontId="0" fillId="0" borderId="3" xfId="0" applyFont="1" applyFill="1" applyBorder="1"/>
    <xf numFmtId="3" fontId="0" fillId="0" borderId="5" xfId="0" applyNumberFormat="1" applyFont="1" applyFill="1" applyBorder="1"/>
    <xf numFmtId="3" fontId="0" fillId="0" borderId="3" xfId="0" applyNumberFormat="1" applyFont="1" applyFill="1" applyBorder="1"/>
    <xf numFmtId="0" fontId="1" fillId="0" borderId="0" xfId="0" applyFont="1" applyFill="1" applyBorder="1"/>
    <xf numFmtId="0" fontId="0" fillId="0" borderId="13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0" fillId="0" borderId="13" xfId="0" applyFont="1" applyFill="1" applyBorder="1"/>
    <xf numFmtId="0" fontId="0" fillId="0" borderId="20" xfId="0" applyFont="1" applyFill="1" applyBorder="1" applyAlignment="1">
      <alignment horizontal="center"/>
    </xf>
    <xf numFmtId="0" fontId="0" fillId="0" borderId="23" xfId="0" applyFont="1" applyFill="1" applyBorder="1"/>
    <xf numFmtId="3" fontId="0" fillId="0" borderId="20" xfId="0" applyNumberFormat="1" applyFont="1" applyFill="1" applyBorder="1"/>
    <xf numFmtId="3" fontId="0" fillId="0" borderId="20" xfId="0" applyNumberFormat="1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0" borderId="14" xfId="0" applyFont="1" applyFill="1" applyBorder="1"/>
    <xf numFmtId="0" fontId="0" fillId="0" borderId="15" xfId="0" applyFont="1" applyFill="1" applyBorder="1"/>
    <xf numFmtId="0" fontId="0" fillId="0" borderId="16" xfId="0" applyFont="1" applyFill="1" applyBorder="1"/>
    <xf numFmtId="0" fontId="0" fillId="0" borderId="25" xfId="0" applyFont="1" applyFill="1" applyBorder="1"/>
    <xf numFmtId="0" fontId="0" fillId="0" borderId="24" xfId="0" applyFont="1" applyFill="1" applyBorder="1"/>
    <xf numFmtId="0" fontId="0" fillId="0" borderId="20" xfId="0" applyFont="1" applyFill="1" applyBorder="1"/>
    <xf numFmtId="0" fontId="0" fillId="0" borderId="17" xfId="0" applyFont="1" applyFill="1" applyBorder="1"/>
    <xf numFmtId="0" fontId="0" fillId="0" borderId="18" xfId="0" applyFont="1" applyFill="1" applyBorder="1"/>
    <xf numFmtId="0" fontId="0" fillId="0" borderId="21" xfId="0" applyFont="1" applyFill="1" applyBorder="1" applyAlignment="1">
      <alignment horizontal="center"/>
    </xf>
    <xf numFmtId="3" fontId="0" fillId="0" borderId="27" xfId="0" applyNumberFormat="1" applyFont="1" applyFill="1" applyBorder="1"/>
    <xf numFmtId="3" fontId="0" fillId="0" borderId="27" xfId="0" applyNumberFormat="1" applyFont="1" applyFill="1" applyBorder="1" applyAlignment="1">
      <alignment horizontal="center"/>
    </xf>
    <xf numFmtId="3" fontId="0" fillId="0" borderId="4" xfId="0" applyNumberFormat="1" applyFont="1" applyFill="1" applyBorder="1"/>
    <xf numFmtId="3" fontId="0" fillId="0" borderId="14" xfId="0" applyNumberFormat="1" applyFont="1" applyFill="1" applyBorder="1"/>
    <xf numFmtId="3" fontId="0" fillId="0" borderId="19" xfId="0" applyNumberFormat="1" applyFont="1" applyFill="1" applyBorder="1"/>
    <xf numFmtId="3" fontId="0" fillId="0" borderId="19" xfId="0" applyNumberFormat="1" applyFont="1" applyFill="1" applyBorder="1" applyAlignment="1">
      <alignment horizontal="center"/>
    </xf>
    <xf numFmtId="3" fontId="0" fillId="0" borderId="6" xfId="0" applyNumberFormat="1" applyFont="1" applyFill="1" applyBorder="1"/>
    <xf numFmtId="3" fontId="0" fillId="0" borderId="7" xfId="0" applyNumberFormat="1" applyFont="1" applyFill="1" applyBorder="1" applyAlignment="1">
      <alignment horizontal="center"/>
    </xf>
    <xf numFmtId="3" fontId="0" fillId="0" borderId="7" xfId="0" applyNumberFormat="1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5" fillId="0" borderId="14" xfId="0" applyFont="1" applyFill="1" applyBorder="1"/>
    <xf numFmtId="0" fontId="0" fillId="0" borderId="11" xfId="0" applyFont="1" applyFill="1" applyBorder="1" applyAlignment="1">
      <alignment horizontal="center"/>
    </xf>
    <xf numFmtId="14" fontId="0" fillId="0" borderId="14" xfId="0" applyNumberFormat="1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3" fontId="0" fillId="0" borderId="14" xfId="0" applyNumberFormat="1" applyFont="1" applyFill="1" applyBorder="1" applyAlignment="1">
      <alignment horizontal="center"/>
    </xf>
    <xf numFmtId="3" fontId="0" fillId="0" borderId="4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3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8" fillId="0" borderId="0" xfId="0" applyFont="1" applyFill="1" applyBorder="1"/>
    <xf numFmtId="164" fontId="8" fillId="0" borderId="0" xfId="0" applyNumberFormat="1" applyFont="1" applyFill="1" applyBorder="1"/>
    <xf numFmtId="3" fontId="8" fillId="0" borderId="0" xfId="0" applyNumberFormat="1" applyFont="1" applyFill="1" applyBorder="1"/>
    <xf numFmtId="0" fontId="0" fillId="0" borderId="22" xfId="0" applyFont="1" applyFill="1" applyBorder="1"/>
    <xf numFmtId="3" fontId="0" fillId="0" borderId="21" xfId="0" applyNumberFormat="1" applyFont="1" applyFill="1" applyBorder="1"/>
    <xf numFmtId="3" fontId="0" fillId="0" borderId="6" xfId="0" applyNumberFormat="1" applyFont="1" applyFill="1" applyBorder="1" applyAlignment="1">
      <alignment horizontal="center"/>
    </xf>
    <xf numFmtId="3" fontId="0" fillId="0" borderId="3" xfId="0" applyNumberFormat="1" applyFont="1" applyFill="1" applyBorder="1" applyAlignment="1">
      <alignment horizontal="center"/>
    </xf>
    <xf numFmtId="3" fontId="0" fillId="0" borderId="5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0" fillId="2" borderId="10" xfId="0" applyFont="1" applyFill="1" applyBorder="1"/>
    <xf numFmtId="0" fontId="0" fillId="2" borderId="11" xfId="0" applyFont="1" applyFill="1" applyBorder="1"/>
    <xf numFmtId="0" fontId="0" fillId="2" borderId="1" xfId="0" applyFont="1" applyFill="1" applyBorder="1"/>
    <xf numFmtId="0" fontId="0" fillId="2" borderId="0" xfId="0" applyFont="1" applyFill="1" applyBorder="1"/>
    <xf numFmtId="0" fontId="0" fillId="2" borderId="2" xfId="0" applyFont="1" applyFill="1" applyBorder="1"/>
    <xf numFmtId="0" fontId="0" fillId="2" borderId="0" xfId="0" applyFont="1" applyFill="1" applyBorder="1" applyAlignment="1">
      <alignment horizontal="center"/>
    </xf>
    <xf numFmtId="15" fontId="0" fillId="2" borderId="0" xfId="0" applyNumberFormat="1" applyFont="1" applyFill="1" applyBorder="1"/>
    <xf numFmtId="0" fontId="0" fillId="2" borderId="3" xfId="0" applyFont="1" applyFill="1" applyBorder="1"/>
    <xf numFmtId="0" fontId="0" fillId="2" borderId="4" xfId="0" applyFont="1" applyFill="1" applyBorder="1"/>
    <xf numFmtId="0" fontId="0" fillId="2" borderId="8" xfId="0" applyFont="1" applyFill="1" applyBorder="1"/>
    <xf numFmtId="0" fontId="0" fillId="2" borderId="9" xfId="0" applyFont="1" applyFill="1" applyBorder="1"/>
    <xf numFmtId="0" fontId="1" fillId="2" borderId="11" xfId="0" applyFont="1" applyFill="1" applyBorder="1"/>
    <xf numFmtId="0" fontId="1" fillId="2" borderId="2" xfId="0" applyFont="1" applyFill="1" applyBorder="1"/>
    <xf numFmtId="0" fontId="1" fillId="2" borderId="12" xfId="0" applyFont="1" applyFill="1" applyBorder="1"/>
    <xf numFmtId="0" fontId="1" fillId="2" borderId="0" xfId="0" applyFont="1" applyFill="1" applyBorder="1"/>
    <xf numFmtId="0" fontId="9" fillId="0" borderId="0" xfId="0" applyFont="1" applyFill="1" applyBorder="1"/>
    <xf numFmtId="17" fontId="9" fillId="0" borderId="0" xfId="0" applyNumberFormat="1" applyFont="1" applyFill="1" applyBorder="1"/>
    <xf numFmtId="0" fontId="9" fillId="0" borderId="13" xfId="0" applyFont="1" applyFill="1" applyBorder="1"/>
    <xf numFmtId="0" fontId="9" fillId="0" borderId="6" xfId="0" applyFont="1" applyFill="1" applyBorder="1"/>
    <xf numFmtId="0" fontId="10" fillId="0" borderId="0" xfId="0" applyFont="1" applyFill="1" applyBorder="1"/>
    <xf numFmtId="0" fontId="10" fillId="0" borderId="10" xfId="0" applyFont="1" applyFill="1" applyBorder="1"/>
    <xf numFmtId="0" fontId="10" fillId="0" borderId="11" xfId="0" applyFont="1" applyFill="1" applyBorder="1"/>
    <xf numFmtId="0" fontId="10" fillId="0" borderId="13" xfId="0" applyFont="1" applyFill="1" applyBorder="1"/>
    <xf numFmtId="3" fontId="10" fillId="0" borderId="3" xfId="0" applyNumberFormat="1" applyFont="1" applyFill="1" applyBorder="1" applyAlignment="1">
      <alignment horizontal="center"/>
    </xf>
    <xf numFmtId="0" fontId="10" fillId="0" borderId="4" xfId="0" applyFont="1" applyFill="1" applyBorder="1"/>
    <xf numFmtId="3" fontId="10" fillId="0" borderId="7" xfId="0" applyNumberFormat="1" applyFont="1" applyFill="1" applyBorder="1" applyAlignment="1">
      <alignment horizontal="center"/>
    </xf>
    <xf numFmtId="0" fontId="10" fillId="0" borderId="1" xfId="0" applyFont="1" applyFill="1" applyBorder="1"/>
    <xf numFmtId="0" fontId="10" fillId="0" borderId="6" xfId="0" applyFont="1" applyFill="1" applyBorder="1"/>
    <xf numFmtId="164" fontId="9" fillId="0" borderId="0" xfId="0" applyNumberFormat="1" applyFont="1" applyFill="1" applyBorder="1"/>
    <xf numFmtId="3" fontId="9" fillId="0" borderId="6" xfId="0" applyNumberFormat="1" applyFont="1" applyFill="1" applyBorder="1"/>
    <xf numFmtId="165" fontId="9" fillId="0" borderId="0" xfId="0" applyNumberFormat="1" applyFont="1" applyFill="1" applyBorder="1"/>
    <xf numFmtId="164" fontId="9" fillId="0" borderId="8" xfId="0" applyNumberFormat="1" applyFont="1" applyFill="1" applyBorder="1"/>
    <xf numFmtId="3" fontId="9" fillId="0" borderId="19" xfId="0" applyNumberFormat="1" applyFont="1" applyFill="1" applyBorder="1"/>
    <xf numFmtId="165" fontId="9" fillId="0" borderId="26" xfId="0" applyNumberFormat="1" applyFont="1" applyFill="1" applyBorder="1"/>
    <xf numFmtId="0" fontId="9" fillId="0" borderId="9" xfId="0" applyFont="1" applyFill="1" applyBorder="1"/>
    <xf numFmtId="0" fontId="9" fillId="0" borderId="7" xfId="0" applyFont="1" applyFill="1" applyBorder="1"/>
    <xf numFmtId="0" fontId="11" fillId="0" borderId="8" xfId="0" applyFont="1" applyFill="1" applyBorder="1"/>
    <xf numFmtId="0" fontId="11" fillId="0" borderId="26" xfId="0" applyFont="1" applyFill="1" applyBorder="1"/>
    <xf numFmtId="3" fontId="11" fillId="0" borderId="9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AB2064"/>
  <sheetViews>
    <sheetView tabSelected="1" topLeftCell="A55" workbookViewId="0">
      <selection activeCell="C64" sqref="C1:R64"/>
    </sheetView>
  </sheetViews>
  <sheetFormatPr baseColWidth="10" defaultRowHeight="15" x14ac:dyDescent="0.25"/>
  <cols>
    <col min="1" max="1" width="2.85546875" style="1" customWidth="1"/>
    <col min="2" max="2" width="0.5703125" style="1" customWidth="1"/>
    <col min="3" max="3" width="13.7109375" style="1" customWidth="1"/>
    <col min="4" max="4" width="15.5703125" style="1" bestFit="1" customWidth="1"/>
    <col min="5" max="5" width="10.140625" style="1" customWidth="1"/>
    <col min="6" max="6" width="11.42578125" style="1"/>
    <col min="7" max="7" width="13" style="1" customWidth="1"/>
    <col min="8" max="8" width="23" style="1" customWidth="1"/>
    <col min="9" max="9" width="9.5703125" style="1" customWidth="1"/>
    <col min="10" max="10" width="11" style="1" customWidth="1"/>
    <col min="11" max="11" width="26.7109375" style="1" customWidth="1"/>
    <col min="12" max="12" width="16.42578125" style="1" customWidth="1"/>
    <col min="13" max="13" width="19.140625" style="1" customWidth="1"/>
    <col min="14" max="14" width="15" style="1" customWidth="1"/>
    <col min="15" max="15" width="11.5703125" style="1" bestFit="1" customWidth="1"/>
    <col min="16" max="16" width="18.85546875" style="1" bestFit="1" customWidth="1"/>
    <col min="17" max="17" width="12.7109375" style="1" bestFit="1" customWidth="1"/>
    <col min="18" max="18" width="23" style="1" bestFit="1" customWidth="1"/>
    <col min="19" max="25" width="11.42578125" style="1"/>
    <col min="26" max="26" width="15.85546875" style="1" bestFit="1" customWidth="1"/>
    <col min="27" max="28" width="11.5703125" style="1" bestFit="1" customWidth="1"/>
    <col min="29" max="16384" width="11.42578125" style="1"/>
  </cols>
  <sheetData>
    <row r="1" spans="3:28" x14ac:dyDescent="0.25">
      <c r="D1" s="76" t="s">
        <v>131</v>
      </c>
      <c r="E1" s="87" t="s">
        <v>132</v>
      </c>
      <c r="F1" s="77"/>
      <c r="G1" s="77"/>
      <c r="H1" s="89" t="s">
        <v>117</v>
      </c>
    </row>
    <row r="2" spans="3:28" ht="15.75" thickBot="1" x14ac:dyDescent="0.3">
      <c r="D2" s="78" t="s">
        <v>78</v>
      </c>
      <c r="E2" s="90" t="s">
        <v>79</v>
      </c>
      <c r="F2" s="79"/>
      <c r="G2" s="79"/>
      <c r="H2" s="88" t="s">
        <v>141</v>
      </c>
      <c r="J2" s="1" t="s">
        <v>106</v>
      </c>
      <c r="M2" s="1" t="s">
        <v>107</v>
      </c>
    </row>
    <row r="3" spans="3:28" x14ac:dyDescent="0.25">
      <c r="D3" s="78" t="s">
        <v>133</v>
      </c>
      <c r="E3" s="81">
        <v>6</v>
      </c>
      <c r="F3" s="79"/>
      <c r="G3" s="79"/>
      <c r="H3" s="80"/>
      <c r="J3" s="2" t="s">
        <v>88</v>
      </c>
      <c r="K3" s="3"/>
      <c r="L3" s="4"/>
      <c r="M3" s="5" t="s">
        <v>92</v>
      </c>
      <c r="N3" s="6"/>
      <c r="O3" s="4"/>
    </row>
    <row r="4" spans="3:28" x14ac:dyDescent="0.25">
      <c r="D4" s="78" t="s">
        <v>22</v>
      </c>
      <c r="E4" s="82" t="s">
        <v>134</v>
      </c>
      <c r="F4" s="79"/>
      <c r="G4" s="79"/>
      <c r="H4" s="80"/>
      <c r="J4" s="7" t="s">
        <v>3</v>
      </c>
      <c r="K4" s="1" t="s">
        <v>89</v>
      </c>
      <c r="L4" s="8" t="s">
        <v>4</v>
      </c>
      <c r="M4" s="9" t="s">
        <v>3</v>
      </c>
      <c r="N4" s="1" t="s">
        <v>89</v>
      </c>
      <c r="O4" s="10" t="s">
        <v>4</v>
      </c>
    </row>
    <row r="5" spans="3:28" x14ac:dyDescent="0.25">
      <c r="D5" s="78" t="s">
        <v>80</v>
      </c>
      <c r="E5" s="79" t="s">
        <v>81</v>
      </c>
      <c r="F5" s="79"/>
      <c r="G5" s="79"/>
      <c r="H5" s="80" t="s">
        <v>85</v>
      </c>
      <c r="J5" s="7">
        <v>120</v>
      </c>
      <c r="K5" s="1" t="s">
        <v>90</v>
      </c>
      <c r="L5" s="8">
        <v>2000</v>
      </c>
      <c r="M5" s="7">
        <v>24</v>
      </c>
      <c r="N5" s="1" t="s">
        <v>90</v>
      </c>
      <c r="O5" s="8">
        <v>2100</v>
      </c>
    </row>
    <row r="6" spans="3:28" ht="15.75" thickBot="1" x14ac:dyDescent="0.3">
      <c r="D6" s="78"/>
      <c r="E6" s="79" t="s">
        <v>82</v>
      </c>
      <c r="F6" s="79"/>
      <c r="G6" s="79"/>
      <c r="H6" s="80" t="s">
        <v>85</v>
      </c>
      <c r="J6" s="11">
        <v>450</v>
      </c>
      <c r="K6" s="12" t="s">
        <v>91</v>
      </c>
      <c r="L6" s="13">
        <v>3000</v>
      </c>
      <c r="M6" s="11">
        <v>150</v>
      </c>
      <c r="N6" s="12" t="s">
        <v>91</v>
      </c>
      <c r="O6" s="13">
        <v>3100</v>
      </c>
    </row>
    <row r="7" spans="3:28" ht="18.75" x14ac:dyDescent="0.3">
      <c r="D7" s="78"/>
      <c r="E7" s="79" t="s">
        <v>83</v>
      </c>
      <c r="F7" s="79"/>
      <c r="G7" s="79"/>
      <c r="H7" s="80" t="s">
        <v>85</v>
      </c>
      <c r="J7" s="91" t="s">
        <v>93</v>
      </c>
      <c r="K7" s="92" t="s">
        <v>138</v>
      </c>
    </row>
    <row r="8" spans="3:28" ht="15.75" thickBot="1" x14ac:dyDescent="0.3">
      <c r="D8" s="78"/>
      <c r="E8" s="79" t="s">
        <v>84</v>
      </c>
      <c r="F8" s="79"/>
      <c r="G8" s="79"/>
      <c r="H8" s="80" t="s">
        <v>85</v>
      </c>
    </row>
    <row r="9" spans="3:28" ht="15.75" thickBot="1" x14ac:dyDescent="0.3">
      <c r="D9" s="83"/>
      <c r="E9" s="84"/>
      <c r="F9" s="84"/>
      <c r="G9" s="85" t="s">
        <v>5</v>
      </c>
      <c r="H9" s="86" t="s">
        <v>86</v>
      </c>
    </row>
    <row r="11" spans="3:28" ht="15.75" thickBot="1" x14ac:dyDescent="0.3">
      <c r="C11" s="1" t="s">
        <v>74</v>
      </c>
      <c r="E11" s="1" t="s">
        <v>25</v>
      </c>
      <c r="K11" s="1" t="s">
        <v>42</v>
      </c>
    </row>
    <row r="12" spans="3:28" x14ac:dyDescent="0.25">
      <c r="C12" s="1" t="s">
        <v>34</v>
      </c>
      <c r="D12" s="2" t="s">
        <v>94</v>
      </c>
      <c r="E12" s="3"/>
      <c r="F12" s="4"/>
      <c r="G12" s="2" t="s">
        <v>87</v>
      </c>
      <c r="H12" s="4"/>
      <c r="J12" s="1" t="s">
        <v>34</v>
      </c>
      <c r="K12" s="2" t="s">
        <v>94</v>
      </c>
      <c r="L12" s="3"/>
      <c r="M12" s="3"/>
      <c r="N12" s="2" t="s">
        <v>87</v>
      </c>
      <c r="O12" s="17"/>
      <c r="X12" s="2" t="s">
        <v>14</v>
      </c>
      <c r="Y12" s="3"/>
      <c r="Z12" s="3"/>
      <c r="AA12" s="2" t="s">
        <v>19</v>
      </c>
      <c r="AB12" s="4"/>
    </row>
    <row r="13" spans="3:28" x14ac:dyDescent="0.25">
      <c r="C13" s="1" t="s">
        <v>35</v>
      </c>
      <c r="D13" s="9" t="s">
        <v>95</v>
      </c>
      <c r="F13" s="18"/>
      <c r="G13" s="19" t="s">
        <v>6</v>
      </c>
      <c r="H13" s="18"/>
      <c r="J13" s="1" t="s">
        <v>35</v>
      </c>
      <c r="K13" s="9" t="s">
        <v>95</v>
      </c>
      <c r="M13" s="20"/>
      <c r="N13" s="19" t="s">
        <v>6</v>
      </c>
      <c r="O13" s="18"/>
      <c r="X13" s="9" t="s">
        <v>15</v>
      </c>
      <c r="Z13" s="20"/>
      <c r="AA13" s="19" t="s">
        <v>6</v>
      </c>
      <c r="AB13" s="18"/>
    </row>
    <row r="14" spans="3:28" ht="15.75" thickBot="1" x14ac:dyDescent="0.3">
      <c r="D14" s="21" t="s">
        <v>96</v>
      </c>
      <c r="E14" s="12"/>
      <c r="F14" s="22"/>
      <c r="G14" s="23"/>
      <c r="H14" s="22"/>
      <c r="K14" s="9" t="s">
        <v>96</v>
      </c>
      <c r="M14" s="20"/>
      <c r="N14" s="23"/>
      <c r="O14" s="22"/>
      <c r="X14" s="9" t="s">
        <v>16</v>
      </c>
      <c r="Z14" s="20"/>
      <c r="AA14" s="23"/>
      <c r="AB14" s="22"/>
    </row>
    <row r="15" spans="3:28" x14ac:dyDescent="0.25">
      <c r="D15" s="9"/>
      <c r="F15" s="20"/>
      <c r="G15" s="20"/>
      <c r="H15" s="18"/>
      <c r="K15" s="9"/>
      <c r="M15" s="20"/>
      <c r="N15" s="20"/>
      <c r="O15" s="18"/>
      <c r="X15" s="9"/>
      <c r="Z15" s="20"/>
      <c r="AA15" s="20"/>
      <c r="AB15" s="18"/>
    </row>
    <row r="16" spans="3:28" x14ac:dyDescent="0.25">
      <c r="D16" s="9" t="s">
        <v>135</v>
      </c>
      <c r="H16" s="10"/>
      <c r="K16" s="9" t="s">
        <v>139</v>
      </c>
      <c r="O16" s="10"/>
      <c r="X16" s="9" t="s">
        <v>7</v>
      </c>
      <c r="AB16" s="10"/>
    </row>
    <row r="17" spans="3:28" x14ac:dyDescent="0.25">
      <c r="C17" s="24" t="s">
        <v>34</v>
      </c>
      <c r="D17" s="9" t="s">
        <v>136</v>
      </c>
      <c r="H17" s="10"/>
      <c r="J17" s="1" t="s">
        <v>34</v>
      </c>
      <c r="K17" s="9" t="s">
        <v>140</v>
      </c>
      <c r="O17" s="10"/>
      <c r="X17" s="9" t="s">
        <v>8</v>
      </c>
      <c r="AB17" s="10"/>
    </row>
    <row r="18" spans="3:28" x14ac:dyDescent="0.25">
      <c r="C18" s="24" t="s">
        <v>36</v>
      </c>
      <c r="D18" s="9" t="s">
        <v>98</v>
      </c>
      <c r="H18" s="10"/>
      <c r="J18" s="1" t="s">
        <v>36</v>
      </c>
      <c r="K18" s="9" t="s">
        <v>100</v>
      </c>
      <c r="O18" s="10"/>
      <c r="X18" s="9" t="s">
        <v>9</v>
      </c>
      <c r="AB18" s="10"/>
    </row>
    <row r="19" spans="3:28" ht="15.75" thickBot="1" x14ac:dyDescent="0.3">
      <c r="D19" s="9" t="s">
        <v>137</v>
      </c>
      <c r="H19" s="10"/>
      <c r="K19" s="9" t="s">
        <v>101</v>
      </c>
      <c r="O19" s="10"/>
      <c r="X19" s="9" t="s">
        <v>10</v>
      </c>
      <c r="AB19" s="10"/>
    </row>
    <row r="20" spans="3:28" ht="15.75" thickBot="1" x14ac:dyDescent="0.3">
      <c r="D20" s="9"/>
      <c r="H20" s="10"/>
      <c r="K20" s="25" t="s">
        <v>3</v>
      </c>
      <c r="L20" s="26" t="s">
        <v>11</v>
      </c>
      <c r="M20" s="27"/>
      <c r="N20" s="25" t="s">
        <v>4</v>
      </c>
      <c r="O20" s="28" t="s">
        <v>5</v>
      </c>
      <c r="X20" s="9"/>
      <c r="AB20" s="10"/>
    </row>
    <row r="21" spans="3:28" ht="15.75" thickBot="1" x14ac:dyDescent="0.3">
      <c r="D21" s="25" t="s">
        <v>3</v>
      </c>
      <c r="E21" s="26" t="s">
        <v>11</v>
      </c>
      <c r="F21" s="27"/>
      <c r="G21" s="25" t="s">
        <v>4</v>
      </c>
      <c r="H21" s="28" t="s">
        <v>5</v>
      </c>
      <c r="K21" s="25"/>
      <c r="L21" s="26"/>
      <c r="M21" s="27"/>
      <c r="N21" s="25"/>
      <c r="O21" s="25"/>
      <c r="X21" s="29" t="s">
        <v>3</v>
      </c>
      <c r="Y21" s="15" t="s">
        <v>11</v>
      </c>
      <c r="Z21" s="16"/>
      <c r="AA21" s="29" t="s">
        <v>4</v>
      </c>
      <c r="AB21" s="4" t="s">
        <v>5</v>
      </c>
    </row>
    <row r="22" spans="3:28" ht="15.75" thickBot="1" x14ac:dyDescent="0.3">
      <c r="D22" s="30"/>
      <c r="F22" s="31"/>
      <c r="G22" s="32"/>
      <c r="H22" s="33"/>
      <c r="K22" s="30"/>
      <c r="L22" s="34"/>
      <c r="M22" s="35"/>
      <c r="N22" s="30"/>
      <c r="O22" s="25"/>
      <c r="X22" s="36"/>
      <c r="Y22" s="37"/>
      <c r="Z22" s="38"/>
      <c r="AA22" s="36"/>
      <c r="AB22" s="36"/>
    </row>
    <row r="23" spans="3:28" ht="16.5" thickTop="1" thickBot="1" x14ac:dyDescent="0.3">
      <c r="D23" s="30"/>
      <c r="E23" s="12"/>
      <c r="F23" s="39"/>
      <c r="G23" s="32"/>
      <c r="H23" s="33"/>
      <c r="K23" s="30"/>
      <c r="L23" s="40"/>
      <c r="M23" s="39"/>
      <c r="N23" s="41"/>
      <c r="O23" s="33"/>
      <c r="X23" s="36"/>
      <c r="Y23" s="42"/>
      <c r="Z23" s="43"/>
      <c r="AA23" s="36"/>
      <c r="AB23" s="36"/>
    </row>
    <row r="24" spans="3:28" ht="16.5" thickTop="1" thickBot="1" x14ac:dyDescent="0.3">
      <c r="D24" s="30"/>
      <c r="E24" s="40"/>
      <c r="F24" s="39"/>
      <c r="G24" s="41"/>
      <c r="H24" s="33"/>
      <c r="K24" s="30"/>
      <c r="L24" s="40"/>
      <c r="M24" s="39"/>
      <c r="N24" s="41"/>
      <c r="O24" s="33"/>
      <c r="X24" s="36"/>
      <c r="Y24" s="42"/>
      <c r="Z24" s="43"/>
      <c r="AA24" s="36"/>
      <c r="AB24" s="36"/>
    </row>
    <row r="25" spans="3:28" ht="16.5" thickTop="1" thickBot="1" x14ac:dyDescent="0.3">
      <c r="D25" s="44"/>
      <c r="E25" s="21"/>
      <c r="F25" s="22"/>
      <c r="G25" s="45"/>
      <c r="H25" s="46"/>
      <c r="K25" s="44"/>
      <c r="L25" s="21"/>
      <c r="M25" s="22"/>
      <c r="N25" s="45"/>
      <c r="O25" s="46"/>
      <c r="X25" s="36"/>
      <c r="Y25" s="12"/>
      <c r="Z25" s="47"/>
      <c r="AA25" s="48"/>
      <c r="AB25" s="48"/>
    </row>
    <row r="26" spans="3:28" ht="15.75" thickBot="1" x14ac:dyDescent="0.3">
      <c r="D26" s="9" t="s">
        <v>12</v>
      </c>
      <c r="F26" s="20"/>
      <c r="G26" s="49" t="s">
        <v>0</v>
      </c>
      <c r="H26" s="50"/>
      <c r="K26" s="9"/>
      <c r="M26" s="20"/>
      <c r="N26" s="49" t="s">
        <v>0</v>
      </c>
      <c r="O26" s="50">
        <f>+O22+O21</f>
        <v>0</v>
      </c>
      <c r="X26" s="9" t="s">
        <v>12</v>
      </c>
      <c r="Z26" s="20"/>
      <c r="AA26" s="51" t="s">
        <v>0</v>
      </c>
      <c r="AB26" s="18"/>
    </row>
    <row r="27" spans="3:28" ht="15.75" thickBot="1" x14ac:dyDescent="0.3">
      <c r="D27" s="9"/>
      <c r="F27" s="20"/>
      <c r="G27" s="51" t="s">
        <v>108</v>
      </c>
      <c r="H27" s="52"/>
      <c r="K27" s="9"/>
      <c r="M27" s="20"/>
      <c r="N27" s="49" t="s">
        <v>1</v>
      </c>
      <c r="O27" s="50">
        <f>O26*19%</f>
        <v>0</v>
      </c>
      <c r="X27" s="9"/>
      <c r="Z27" s="20"/>
      <c r="AA27" s="51" t="s">
        <v>1</v>
      </c>
      <c r="AB27" s="18"/>
    </row>
    <row r="28" spans="3:28" ht="15.75" thickBot="1" x14ac:dyDescent="0.3">
      <c r="D28" s="21"/>
      <c r="E28" s="12" t="s">
        <v>13</v>
      </c>
      <c r="F28" s="47"/>
      <c r="G28" s="53" t="s">
        <v>99</v>
      </c>
      <c r="H28" s="52"/>
      <c r="K28" s="21"/>
      <c r="L28" s="12"/>
      <c r="M28" s="47"/>
      <c r="N28" s="53" t="s">
        <v>99</v>
      </c>
      <c r="O28" s="52">
        <f>+O27+O26</f>
        <v>0</v>
      </c>
      <c r="X28" s="21"/>
      <c r="Y28" s="12" t="s">
        <v>13</v>
      </c>
      <c r="Z28" s="47"/>
      <c r="AA28" s="53" t="s">
        <v>2</v>
      </c>
      <c r="AB28" s="22"/>
    </row>
    <row r="30" spans="3:28" ht="31.5" x14ac:dyDescent="0.5">
      <c r="D30" s="14" t="s">
        <v>54</v>
      </c>
      <c r="H30" s="54" t="s">
        <v>105</v>
      </c>
    </row>
    <row r="31" spans="3:28" ht="26.25" x14ac:dyDescent="0.4">
      <c r="D31" s="55" t="s">
        <v>55</v>
      </c>
    </row>
    <row r="32" spans="3:28" ht="16.5" thickBot="1" x14ac:dyDescent="0.3">
      <c r="K32" s="95" t="s">
        <v>64</v>
      </c>
      <c r="L32" s="95"/>
      <c r="M32" s="95"/>
      <c r="N32" s="95"/>
    </row>
    <row r="33" spans="3:28" ht="15.75" x14ac:dyDescent="0.25">
      <c r="C33" s="2" t="s">
        <v>22</v>
      </c>
      <c r="D33" s="56" t="s">
        <v>56</v>
      </c>
      <c r="E33" s="3" t="s">
        <v>57</v>
      </c>
      <c r="F33" s="3" t="s">
        <v>6</v>
      </c>
      <c r="G33" s="57" t="s">
        <v>17</v>
      </c>
      <c r="H33" s="3" t="s">
        <v>72</v>
      </c>
      <c r="I33" s="4" t="s">
        <v>18</v>
      </c>
      <c r="K33" s="96" t="s">
        <v>65</v>
      </c>
      <c r="L33" s="97"/>
      <c r="M33" s="98" t="s">
        <v>69</v>
      </c>
      <c r="N33" s="95"/>
    </row>
    <row r="34" spans="3:28" ht="16.5" thickBot="1" x14ac:dyDescent="0.3">
      <c r="C34" s="58">
        <v>10</v>
      </c>
      <c r="D34" s="59">
        <v>200</v>
      </c>
      <c r="E34" s="59" t="s">
        <v>97</v>
      </c>
      <c r="F34" s="59"/>
      <c r="G34" s="60"/>
      <c r="H34" s="60"/>
      <c r="I34" s="60"/>
      <c r="K34" s="99"/>
      <c r="L34" s="100"/>
      <c r="M34" s="101"/>
      <c r="N34" s="95"/>
    </row>
    <row r="35" spans="3:28" ht="15.75" x14ac:dyDescent="0.25">
      <c r="C35" s="36"/>
      <c r="D35" s="36"/>
      <c r="E35" s="36"/>
      <c r="F35" s="36"/>
      <c r="G35" s="36"/>
      <c r="H35" s="36"/>
      <c r="I35" s="36"/>
      <c r="K35" s="102" t="s">
        <v>67</v>
      </c>
      <c r="L35" s="95"/>
      <c r="M35" s="103" t="s">
        <v>68</v>
      </c>
      <c r="N35" s="95"/>
    </row>
    <row r="36" spans="3:28" ht="16.5" thickBot="1" x14ac:dyDescent="0.3">
      <c r="C36" s="21"/>
      <c r="D36" s="12"/>
      <c r="E36" s="12"/>
      <c r="F36" s="12" t="s">
        <v>104</v>
      </c>
      <c r="G36" s="61"/>
      <c r="H36" s="61"/>
      <c r="I36" s="61"/>
      <c r="K36" s="99"/>
      <c r="L36" s="100"/>
      <c r="M36" s="101"/>
      <c r="N36" s="95"/>
    </row>
    <row r="37" spans="3:28" ht="23.25" x14ac:dyDescent="0.35">
      <c r="G37" s="62"/>
      <c r="H37" s="62"/>
      <c r="I37" s="62"/>
      <c r="L37" s="63" t="s">
        <v>109</v>
      </c>
      <c r="M37" s="64">
        <f>+M34-M36</f>
        <v>0</v>
      </c>
      <c r="N37" s="65"/>
    </row>
    <row r="38" spans="3:28" x14ac:dyDescent="0.25">
      <c r="G38" s="62"/>
      <c r="H38" s="62"/>
      <c r="I38" s="62"/>
    </row>
    <row r="39" spans="3:28" ht="21.75" thickBot="1" x14ac:dyDescent="0.4">
      <c r="D39" s="1" t="s">
        <v>60</v>
      </c>
      <c r="K39" s="63" t="s">
        <v>69</v>
      </c>
      <c r="M39" s="66">
        <v>0</v>
      </c>
    </row>
    <row r="40" spans="3:28" ht="15.75" thickBot="1" x14ac:dyDescent="0.3">
      <c r="C40" s="2" t="s">
        <v>22</v>
      </c>
      <c r="D40" s="56" t="s">
        <v>56</v>
      </c>
      <c r="E40" s="3" t="s">
        <v>61</v>
      </c>
      <c r="F40" s="3" t="s">
        <v>6</v>
      </c>
      <c r="G40" s="3" t="s">
        <v>17</v>
      </c>
      <c r="H40" s="3" t="s">
        <v>71</v>
      </c>
      <c r="I40" s="4" t="s">
        <v>18</v>
      </c>
    </row>
    <row r="41" spans="3:28" ht="24" thickBot="1" x14ac:dyDescent="0.4">
      <c r="C41" s="58">
        <v>17</v>
      </c>
      <c r="D41" s="59">
        <v>12</v>
      </c>
      <c r="E41" s="59" t="s">
        <v>102</v>
      </c>
      <c r="F41" s="59" t="s">
        <v>103</v>
      </c>
      <c r="G41" s="60">
        <f>+O26</f>
        <v>0</v>
      </c>
      <c r="H41" s="60">
        <f>+O27</f>
        <v>0</v>
      </c>
      <c r="I41" s="60">
        <f>+O28</f>
        <v>0</v>
      </c>
      <c r="K41" s="112" t="s">
        <v>70</v>
      </c>
      <c r="L41" s="113"/>
      <c r="M41" s="114">
        <f>+M37</f>
        <v>0</v>
      </c>
      <c r="N41" s="67"/>
      <c r="P41" s="91" t="s">
        <v>127</v>
      </c>
      <c r="Q41" s="91"/>
      <c r="R41" s="91"/>
      <c r="S41" s="91"/>
    </row>
    <row r="42" spans="3:28" ht="19.5" thickBot="1" x14ac:dyDescent="0.35">
      <c r="C42" s="36"/>
      <c r="D42" s="36"/>
      <c r="E42" s="36"/>
      <c r="F42" s="36"/>
      <c r="G42" s="36"/>
      <c r="H42" s="36"/>
      <c r="I42" s="36"/>
      <c r="P42" s="91"/>
      <c r="Q42" s="91" t="s">
        <v>130</v>
      </c>
      <c r="R42" s="91"/>
      <c r="S42" s="91"/>
    </row>
    <row r="43" spans="3:28" ht="24" thickBot="1" x14ac:dyDescent="0.4">
      <c r="C43" s="21"/>
      <c r="D43" s="12"/>
      <c r="E43" s="12"/>
      <c r="F43" s="12" t="s">
        <v>104</v>
      </c>
      <c r="G43" s="61">
        <f>SUM(G41:G42)</f>
        <v>0</v>
      </c>
      <c r="H43" s="61">
        <f t="shared" ref="H43:I43" si="0">SUM(H41:H42)</f>
        <v>0</v>
      </c>
      <c r="I43" s="61">
        <f t="shared" si="0"/>
        <v>0</v>
      </c>
      <c r="K43" s="67" t="s">
        <v>110</v>
      </c>
      <c r="L43" s="24" t="s">
        <v>111</v>
      </c>
      <c r="M43" s="24" t="s">
        <v>112</v>
      </c>
      <c r="N43" s="24"/>
      <c r="P43" s="91" t="s">
        <v>128</v>
      </c>
      <c r="Q43" s="93" t="str">
        <f>+K46</f>
        <v>U.T.M.</v>
      </c>
      <c r="R43" s="91" t="s">
        <v>129</v>
      </c>
      <c r="S43" s="91"/>
    </row>
    <row r="44" spans="3:28" ht="18.75" x14ac:dyDescent="0.3">
      <c r="L44" s="1" t="s">
        <v>113</v>
      </c>
      <c r="M44" s="1" t="s">
        <v>114</v>
      </c>
      <c r="P44" s="104">
        <f>+M41</f>
        <v>0</v>
      </c>
      <c r="Q44" s="105">
        <f>+L46</f>
        <v>49500</v>
      </c>
      <c r="R44" s="106">
        <f>P44/Q44</f>
        <v>0</v>
      </c>
      <c r="S44" s="91"/>
    </row>
    <row r="45" spans="3:28" ht="19.5" thickBot="1" x14ac:dyDescent="0.35">
      <c r="P45" s="104"/>
      <c r="Q45" s="94"/>
      <c r="R45" s="91"/>
      <c r="S45" s="91"/>
    </row>
    <row r="46" spans="3:28" ht="24" thickBot="1" x14ac:dyDescent="0.4">
      <c r="J46" s="91" t="s">
        <v>115</v>
      </c>
      <c r="K46" s="115" t="s">
        <v>111</v>
      </c>
      <c r="L46" s="116">
        <v>49500</v>
      </c>
      <c r="M46" s="20"/>
      <c r="P46" s="107">
        <f>R46*Q46</f>
        <v>0</v>
      </c>
      <c r="Q46" s="108">
        <f>+L47</f>
        <v>51000</v>
      </c>
      <c r="R46" s="109">
        <f>+R44</f>
        <v>0</v>
      </c>
      <c r="S46" s="110"/>
      <c r="Z46" s="68">
        <f>AA46*AB46</f>
        <v>0</v>
      </c>
      <c r="AA46" s="69">
        <f>+L47</f>
        <v>51000</v>
      </c>
      <c r="AB46" s="67">
        <f>+R44</f>
        <v>0</v>
      </c>
    </row>
    <row r="47" spans="3:28" ht="19.5" thickBot="1" x14ac:dyDescent="0.35">
      <c r="J47" s="91" t="s">
        <v>116</v>
      </c>
      <c r="K47" s="115" t="s">
        <v>111</v>
      </c>
      <c r="L47" s="116">
        <v>51000</v>
      </c>
      <c r="M47" s="20"/>
      <c r="P47" s="91"/>
      <c r="Q47" s="111"/>
      <c r="R47" s="91"/>
      <c r="S47" s="91"/>
    </row>
    <row r="48" spans="3:28" ht="18.75" x14ac:dyDescent="0.3">
      <c r="J48" s="91" t="s">
        <v>117</v>
      </c>
      <c r="K48" s="115" t="s">
        <v>111</v>
      </c>
      <c r="L48" s="116">
        <v>54000</v>
      </c>
      <c r="M48" s="20"/>
    </row>
    <row r="49" spans="5:13" x14ac:dyDescent="0.25">
      <c r="L49" s="20"/>
      <c r="M49" s="20"/>
    </row>
    <row r="50" spans="5:13" x14ac:dyDescent="0.25">
      <c r="E50" s="1" t="s">
        <v>110</v>
      </c>
      <c r="F50" s="1" t="s">
        <v>118</v>
      </c>
      <c r="G50" s="1" t="s">
        <v>119</v>
      </c>
      <c r="L50" s="20"/>
      <c r="M50" s="20"/>
    </row>
    <row r="51" spans="5:13" x14ac:dyDescent="0.25">
      <c r="L51" s="20"/>
      <c r="M51" s="20"/>
    </row>
    <row r="52" spans="5:13" x14ac:dyDescent="0.25">
      <c r="E52" s="1" t="s">
        <v>120</v>
      </c>
    </row>
    <row r="54" spans="5:13" x14ac:dyDescent="0.25">
      <c r="G54" s="1" t="s">
        <v>4</v>
      </c>
      <c r="H54" s="1" t="s">
        <v>115</v>
      </c>
      <c r="I54" s="1" t="s">
        <v>116</v>
      </c>
      <c r="J54" s="1" t="s">
        <v>117</v>
      </c>
    </row>
    <row r="55" spans="5:13" x14ac:dyDescent="0.25">
      <c r="F55" s="1" t="s">
        <v>121</v>
      </c>
      <c r="G55" s="66">
        <v>1000</v>
      </c>
      <c r="H55" s="66">
        <v>1200</v>
      </c>
      <c r="I55" s="66">
        <v>1110</v>
      </c>
      <c r="J55" s="66">
        <v>1400</v>
      </c>
    </row>
    <row r="56" spans="5:13" x14ac:dyDescent="0.25">
      <c r="F56" s="1" t="s">
        <v>122</v>
      </c>
      <c r="G56" s="66"/>
      <c r="H56" s="66">
        <v>500</v>
      </c>
      <c r="I56" s="66">
        <v>400</v>
      </c>
      <c r="J56" s="66"/>
    </row>
    <row r="57" spans="5:13" x14ac:dyDescent="0.25">
      <c r="F57" s="1" t="s">
        <v>123</v>
      </c>
      <c r="G57" s="66"/>
      <c r="H57" s="66">
        <v>600</v>
      </c>
      <c r="I57" s="66">
        <v>800</v>
      </c>
      <c r="J57" s="66"/>
    </row>
    <row r="58" spans="5:13" x14ac:dyDescent="0.25">
      <c r="F58" s="1" t="s">
        <v>124</v>
      </c>
      <c r="G58" s="66"/>
      <c r="H58" s="66">
        <v>20000</v>
      </c>
      <c r="I58" s="66">
        <f>+H58</f>
        <v>20000</v>
      </c>
      <c r="J58" s="66"/>
    </row>
    <row r="59" spans="5:13" x14ac:dyDescent="0.25">
      <c r="F59" s="1" t="s">
        <v>125</v>
      </c>
      <c r="G59" s="66"/>
      <c r="H59" s="66">
        <v>800</v>
      </c>
      <c r="I59" s="66">
        <v>900</v>
      </c>
      <c r="J59" s="66"/>
    </row>
    <row r="61" spans="5:13" x14ac:dyDescent="0.25">
      <c r="H61" s="66">
        <f>SUM(H55:H60)</f>
        <v>23100</v>
      </c>
      <c r="I61" s="66">
        <f>SUM(I55:I60)</f>
        <v>23210</v>
      </c>
    </row>
    <row r="63" spans="5:13" x14ac:dyDescent="0.25">
      <c r="I63" s="1">
        <f>+I61-H61</f>
        <v>110</v>
      </c>
    </row>
    <row r="64" spans="5:13" x14ac:dyDescent="0.25">
      <c r="I64" s="66" t="s">
        <v>126</v>
      </c>
    </row>
    <row r="1994" spans="3:28" x14ac:dyDescent="0.25">
      <c r="C1994" s="1" t="s">
        <v>75</v>
      </c>
    </row>
    <row r="1995" spans="3:28" ht="15.75" thickBot="1" x14ac:dyDescent="0.3">
      <c r="E1995" s="1" t="s">
        <v>25</v>
      </c>
      <c r="K1995" s="1" t="s">
        <v>42</v>
      </c>
    </row>
    <row r="1996" spans="3:28" x14ac:dyDescent="0.25">
      <c r="C1996" s="1" t="s">
        <v>34</v>
      </c>
      <c r="D1996" s="2" t="s">
        <v>26</v>
      </c>
      <c r="E1996" s="3"/>
      <c r="F1996" s="3"/>
      <c r="G1996" s="2" t="s">
        <v>29</v>
      </c>
      <c r="H1996" s="4"/>
      <c r="J1996" s="1" t="s">
        <v>34</v>
      </c>
      <c r="K1996" s="2" t="s">
        <v>43</v>
      </c>
      <c r="L1996" s="3"/>
      <c r="M1996" s="3"/>
      <c r="N1996" s="2" t="s">
        <v>53</v>
      </c>
      <c r="O1996" s="4"/>
      <c r="X1996" s="2" t="s">
        <v>14</v>
      </c>
      <c r="Y1996" s="3"/>
      <c r="Z1996" s="3"/>
      <c r="AA1996" s="2" t="s">
        <v>19</v>
      </c>
      <c r="AB1996" s="4"/>
    </row>
    <row r="1997" spans="3:28" x14ac:dyDescent="0.25">
      <c r="C1997" s="1" t="s">
        <v>35</v>
      </c>
      <c r="D1997" s="9" t="s">
        <v>27</v>
      </c>
      <c r="F1997" s="20"/>
      <c r="G1997" s="19" t="s">
        <v>6</v>
      </c>
      <c r="H1997" s="18" t="s">
        <v>23</v>
      </c>
      <c r="J1997" s="1" t="s">
        <v>35</v>
      </c>
      <c r="K1997" s="9" t="s">
        <v>44</v>
      </c>
      <c r="M1997" s="20"/>
      <c r="N1997" s="19" t="s">
        <v>6</v>
      </c>
      <c r="O1997" s="18" t="s">
        <v>20</v>
      </c>
      <c r="X1997" s="9" t="s">
        <v>15</v>
      </c>
      <c r="Z1997" s="20"/>
      <c r="AA1997" s="19" t="s">
        <v>6</v>
      </c>
      <c r="AB1997" s="18"/>
    </row>
    <row r="1998" spans="3:28" ht="15.75" thickBot="1" x14ac:dyDescent="0.3">
      <c r="D1998" s="9" t="s">
        <v>28</v>
      </c>
      <c r="F1998" s="20"/>
      <c r="G1998" s="23"/>
      <c r="H1998" s="22"/>
      <c r="K1998" s="9" t="s">
        <v>45</v>
      </c>
      <c r="M1998" s="20"/>
      <c r="N1998" s="23"/>
      <c r="O1998" s="22"/>
      <c r="X1998" s="9" t="s">
        <v>16</v>
      </c>
      <c r="Z1998" s="20"/>
      <c r="AA1998" s="23"/>
      <c r="AB1998" s="22"/>
    </row>
    <row r="1999" spans="3:28" x14ac:dyDescent="0.25">
      <c r="D1999" s="9"/>
      <c r="F1999" s="20"/>
      <c r="G1999" s="20"/>
      <c r="H1999" s="18"/>
      <c r="K1999" s="9"/>
      <c r="M1999" s="20"/>
      <c r="N1999" s="20"/>
      <c r="O1999" s="18"/>
      <c r="X1999" s="9"/>
      <c r="Z1999" s="20"/>
      <c r="AA1999" s="20"/>
      <c r="AB1999" s="18"/>
    </row>
    <row r="2000" spans="3:28" x14ac:dyDescent="0.25">
      <c r="D2000" s="9" t="s">
        <v>30</v>
      </c>
      <c r="H2000" s="10"/>
      <c r="K2000" s="9" t="s">
        <v>46</v>
      </c>
      <c r="O2000" s="10"/>
      <c r="X2000" s="9" t="s">
        <v>7</v>
      </c>
      <c r="AB2000" s="10"/>
    </row>
    <row r="2001" spans="3:28" x14ac:dyDescent="0.25">
      <c r="C2001" s="1" t="s">
        <v>34</v>
      </c>
      <c r="D2001" s="9" t="s">
        <v>31</v>
      </c>
      <c r="H2001" s="10"/>
      <c r="J2001" s="1" t="s">
        <v>34</v>
      </c>
      <c r="K2001" s="9" t="s">
        <v>47</v>
      </c>
      <c r="O2001" s="10"/>
      <c r="X2001" s="9" t="s">
        <v>8</v>
      </c>
      <c r="AB2001" s="10"/>
    </row>
    <row r="2002" spans="3:28" x14ac:dyDescent="0.25">
      <c r="C2002" s="1" t="s">
        <v>36</v>
      </c>
      <c r="D2002" s="9" t="s">
        <v>32</v>
      </c>
      <c r="H2002" s="10"/>
      <c r="J2002" s="1" t="s">
        <v>36</v>
      </c>
      <c r="K2002" s="9" t="s">
        <v>48</v>
      </c>
      <c r="O2002" s="10"/>
      <c r="X2002" s="9" t="s">
        <v>9</v>
      </c>
      <c r="AB2002" s="10"/>
    </row>
    <row r="2003" spans="3:28" x14ac:dyDescent="0.25">
      <c r="D2003" s="9" t="s">
        <v>33</v>
      </c>
      <c r="H2003" s="10"/>
      <c r="K2003" s="9" t="s">
        <v>49</v>
      </c>
      <c r="O2003" s="10"/>
      <c r="X2003" s="9" t="s">
        <v>10</v>
      </c>
      <c r="AB2003" s="10"/>
    </row>
    <row r="2004" spans="3:28" ht="15.75" thickBot="1" x14ac:dyDescent="0.3">
      <c r="D2004" s="9"/>
      <c r="H2004" s="10"/>
      <c r="K2004" s="9"/>
      <c r="O2004" s="10"/>
      <c r="X2004" s="9"/>
      <c r="AB2004" s="10"/>
    </row>
    <row r="2005" spans="3:28" ht="15.75" thickBot="1" x14ac:dyDescent="0.3">
      <c r="D2005" s="29" t="s">
        <v>3</v>
      </c>
      <c r="E2005" s="15" t="s">
        <v>11</v>
      </c>
      <c r="F2005" s="16"/>
      <c r="G2005" s="29" t="s">
        <v>4</v>
      </c>
      <c r="H2005" s="29" t="s">
        <v>5</v>
      </c>
      <c r="K2005" s="29" t="s">
        <v>3</v>
      </c>
      <c r="L2005" s="15" t="s">
        <v>11</v>
      </c>
      <c r="M2005" s="16"/>
      <c r="N2005" s="29" t="s">
        <v>4</v>
      </c>
      <c r="O2005" s="29" t="s">
        <v>5</v>
      </c>
      <c r="X2005" s="29" t="s">
        <v>3</v>
      </c>
      <c r="Y2005" s="15" t="s">
        <v>11</v>
      </c>
      <c r="Z2005" s="16"/>
      <c r="AA2005" s="29" t="s">
        <v>4</v>
      </c>
      <c r="AB2005" s="4" t="s">
        <v>5</v>
      </c>
    </row>
    <row r="2006" spans="3:28" ht="15.75" thickBot="1" x14ac:dyDescent="0.3">
      <c r="D2006" s="30">
        <v>17</v>
      </c>
      <c r="E2006" s="70" t="s">
        <v>37</v>
      </c>
      <c r="F2006" s="31"/>
      <c r="G2006" s="41">
        <v>500</v>
      </c>
      <c r="H2006" s="33">
        <f>D2006*G2006</f>
        <v>8500</v>
      </c>
      <c r="K2006" s="30">
        <v>20</v>
      </c>
      <c r="L2006" s="70" t="s">
        <v>21</v>
      </c>
      <c r="M2006" s="31"/>
      <c r="N2006" s="41">
        <v>800</v>
      </c>
      <c r="O2006" s="33">
        <f>K2006*N2006</f>
        <v>16000</v>
      </c>
      <c r="X2006" s="36"/>
      <c r="Y2006" s="37"/>
      <c r="Z2006" s="38"/>
      <c r="AA2006" s="36"/>
      <c r="AB2006" s="36"/>
    </row>
    <row r="2007" spans="3:28" ht="16.5" thickTop="1" thickBot="1" x14ac:dyDescent="0.3">
      <c r="D2007" s="30"/>
      <c r="E2007" s="40"/>
      <c r="F2007" s="39"/>
      <c r="G2007" s="41"/>
      <c r="H2007" s="33">
        <f>D2007*G2007</f>
        <v>0</v>
      </c>
      <c r="K2007" s="30"/>
      <c r="L2007" s="40"/>
      <c r="M2007" s="39"/>
      <c r="N2007" s="41"/>
      <c r="O2007" s="33">
        <f>K2007*N2007</f>
        <v>0</v>
      </c>
      <c r="X2007" s="36"/>
      <c r="Y2007" s="42"/>
      <c r="Z2007" s="43"/>
      <c r="AA2007" s="36"/>
      <c r="AB2007" s="36"/>
    </row>
    <row r="2008" spans="3:28" ht="16.5" thickTop="1" thickBot="1" x14ac:dyDescent="0.3">
      <c r="D2008" s="30"/>
      <c r="E2008" s="40"/>
      <c r="F2008" s="39"/>
      <c r="G2008" s="41"/>
      <c r="H2008" s="33"/>
      <c r="K2008" s="30"/>
      <c r="L2008" s="40"/>
      <c r="M2008" s="39"/>
      <c r="N2008" s="41"/>
      <c r="O2008" s="33"/>
      <c r="X2008" s="36"/>
      <c r="Y2008" s="42"/>
      <c r="Z2008" s="43"/>
      <c r="AA2008" s="36"/>
      <c r="AB2008" s="36"/>
    </row>
    <row r="2009" spans="3:28" ht="16.5" thickTop="1" thickBot="1" x14ac:dyDescent="0.3">
      <c r="D2009" s="44"/>
      <c r="E2009" s="21"/>
      <c r="F2009" s="22"/>
      <c r="G2009" s="71"/>
      <c r="H2009" s="33"/>
      <c r="K2009" s="44"/>
      <c r="L2009" s="21"/>
      <c r="M2009" s="22"/>
      <c r="N2009" s="71"/>
      <c r="O2009" s="33"/>
      <c r="X2009" s="36"/>
      <c r="Y2009" s="12"/>
      <c r="Z2009" s="47"/>
      <c r="AA2009" s="48"/>
      <c r="AB2009" s="48"/>
    </row>
    <row r="2010" spans="3:28" ht="15.75" thickBot="1" x14ac:dyDescent="0.3">
      <c r="D2010" s="9" t="s">
        <v>12</v>
      </c>
      <c r="F2010" s="20"/>
      <c r="G2010" s="51" t="s">
        <v>0</v>
      </c>
      <c r="H2010" s="72">
        <f>SUM(H2006:H2009)</f>
        <v>8500</v>
      </c>
      <c r="K2010" s="9" t="s">
        <v>12</v>
      </c>
      <c r="M2010" s="20"/>
      <c r="N2010" s="51" t="s">
        <v>0</v>
      </c>
      <c r="O2010" s="72">
        <f>SUM(O2006:O2009)</f>
        <v>16000</v>
      </c>
      <c r="X2010" s="9" t="s">
        <v>12</v>
      </c>
      <c r="Z2010" s="20"/>
      <c r="AA2010" s="51" t="s">
        <v>0</v>
      </c>
      <c r="AB2010" s="18"/>
    </row>
    <row r="2011" spans="3:28" ht="15.75" thickBot="1" x14ac:dyDescent="0.3">
      <c r="D2011" s="9" t="s">
        <v>39</v>
      </c>
      <c r="E2011" s="1" t="s">
        <v>40</v>
      </c>
      <c r="F2011" s="20"/>
      <c r="G2011" s="51" t="s">
        <v>1</v>
      </c>
      <c r="H2011" s="50">
        <f>H2010*19%</f>
        <v>1615</v>
      </c>
      <c r="K2011" s="9" t="s">
        <v>50</v>
      </c>
      <c r="L2011" s="1" t="s">
        <v>51</v>
      </c>
      <c r="M2011" s="20"/>
      <c r="N2011" s="51" t="s">
        <v>1</v>
      </c>
      <c r="O2011" s="50">
        <f>O2010*19%</f>
        <v>3040</v>
      </c>
      <c r="X2011" s="9"/>
      <c r="Z2011" s="20"/>
      <c r="AA2011" s="51" t="s">
        <v>1</v>
      </c>
      <c r="AB2011" s="18"/>
    </row>
    <row r="2012" spans="3:28" ht="15.75" thickBot="1" x14ac:dyDescent="0.3">
      <c r="D2012" s="21"/>
      <c r="E2012" s="12" t="s">
        <v>13</v>
      </c>
      <c r="F2012" s="47" t="s">
        <v>41</v>
      </c>
      <c r="G2012" s="53" t="s">
        <v>38</v>
      </c>
      <c r="H2012" s="52">
        <f>+H2010+H2011</f>
        <v>10115</v>
      </c>
      <c r="K2012" s="21"/>
      <c r="L2012" s="12" t="s">
        <v>13</v>
      </c>
      <c r="M2012" s="47" t="s">
        <v>52</v>
      </c>
      <c r="N2012" s="53" t="s">
        <v>38</v>
      </c>
      <c r="O2012" s="52">
        <f>+O2010+O2011</f>
        <v>19040</v>
      </c>
      <c r="X2012" s="21"/>
      <c r="Y2012" s="12" t="s">
        <v>13</v>
      </c>
      <c r="Z2012" s="47"/>
      <c r="AA2012" s="53" t="s">
        <v>2</v>
      </c>
      <c r="AB2012" s="22"/>
    </row>
    <row r="2014" spans="3:28" x14ac:dyDescent="0.25">
      <c r="D2014" s="1" t="s">
        <v>54</v>
      </c>
    </row>
    <row r="2015" spans="3:28" x14ac:dyDescent="0.25">
      <c r="D2015" s="1" t="s">
        <v>55</v>
      </c>
      <c r="E2015" s="1" t="s">
        <v>77</v>
      </c>
      <c r="K2015" s="1" t="s">
        <v>64</v>
      </c>
    </row>
    <row r="2016" spans="3:28" ht="15.75" thickBot="1" x14ac:dyDescent="0.3"/>
    <row r="2017" spans="3:13" x14ac:dyDescent="0.25">
      <c r="C2017" s="2" t="s">
        <v>22</v>
      </c>
      <c r="D2017" s="56" t="s">
        <v>56</v>
      </c>
      <c r="E2017" s="3" t="s">
        <v>57</v>
      </c>
      <c r="F2017" s="3" t="s">
        <v>6</v>
      </c>
      <c r="G2017" s="3" t="s">
        <v>17</v>
      </c>
      <c r="H2017" s="3" t="s">
        <v>72</v>
      </c>
      <c r="I2017" s="4" t="s">
        <v>18</v>
      </c>
      <c r="K2017" s="2" t="s">
        <v>65</v>
      </c>
      <c r="L2017" s="3"/>
      <c r="M2017" s="4" t="s">
        <v>66</v>
      </c>
    </row>
    <row r="2018" spans="3:13" ht="15.75" thickBot="1" x14ac:dyDescent="0.3">
      <c r="C2018" s="58">
        <v>43961</v>
      </c>
      <c r="D2018" s="59">
        <v>2340</v>
      </c>
      <c r="E2018" s="59" t="s">
        <v>58</v>
      </c>
      <c r="F2018" s="59" t="s">
        <v>59</v>
      </c>
      <c r="G2018" s="60">
        <f>+H2010</f>
        <v>8500</v>
      </c>
      <c r="H2018" s="60">
        <f>+H2011</f>
        <v>1615</v>
      </c>
      <c r="I2018" s="60">
        <f>+H2012</f>
        <v>10115</v>
      </c>
      <c r="K2018" s="73">
        <f>+G2027</f>
        <v>16000</v>
      </c>
      <c r="L2018" s="12"/>
      <c r="M2018" s="74">
        <f>+H2027</f>
        <v>3040</v>
      </c>
    </row>
    <row r="2019" spans="3:13" x14ac:dyDescent="0.25">
      <c r="C2019" s="36"/>
      <c r="D2019" s="36"/>
      <c r="E2019" s="36"/>
      <c r="F2019" s="36"/>
      <c r="G2019" s="36"/>
      <c r="H2019" s="36"/>
      <c r="I2019" s="36"/>
      <c r="K2019" s="9" t="s">
        <v>67</v>
      </c>
      <c r="M2019" s="10" t="s">
        <v>68</v>
      </c>
    </row>
    <row r="2020" spans="3:13" ht="15.75" thickBot="1" x14ac:dyDescent="0.3">
      <c r="C2020" s="21"/>
      <c r="D2020" s="12"/>
      <c r="E2020" s="12"/>
      <c r="F2020" s="12" t="s">
        <v>24</v>
      </c>
      <c r="G2020" s="61">
        <f>SUM(G2018:G2019)</f>
        <v>8500</v>
      </c>
      <c r="H2020" s="61">
        <f>SUM(H2018:H2019)</f>
        <v>1615</v>
      </c>
      <c r="I2020" s="61">
        <f>SUM(I2018:I2019)</f>
        <v>10115</v>
      </c>
      <c r="K2020" s="73">
        <f>+G2020</f>
        <v>8500</v>
      </c>
      <c r="L2020" s="12"/>
      <c r="M2020" s="74">
        <f>+H2020</f>
        <v>1615</v>
      </c>
    </row>
    <row r="2021" spans="3:13" x14ac:dyDescent="0.25">
      <c r="G2021" s="62"/>
      <c r="H2021" s="62"/>
      <c r="I2021" s="62"/>
      <c r="M2021" s="62">
        <f>+M2018-M2020</f>
        <v>1425</v>
      </c>
    </row>
    <row r="2022" spans="3:13" x14ac:dyDescent="0.25">
      <c r="G2022" s="62"/>
      <c r="H2022" s="62"/>
      <c r="I2022" s="62"/>
    </row>
    <row r="2023" spans="3:13" ht="15.75" thickBot="1" x14ac:dyDescent="0.3">
      <c r="D2023" s="1" t="s">
        <v>60</v>
      </c>
      <c r="E2023" s="1" t="s">
        <v>77</v>
      </c>
      <c r="K2023" s="24" t="s">
        <v>69</v>
      </c>
      <c r="L2023" s="24" t="s">
        <v>73</v>
      </c>
      <c r="M2023" s="75">
        <f>+M2021</f>
        <v>1425</v>
      </c>
    </row>
    <row r="2024" spans="3:13" x14ac:dyDescent="0.25">
      <c r="C2024" s="2" t="s">
        <v>22</v>
      </c>
      <c r="D2024" s="56" t="s">
        <v>56</v>
      </c>
      <c r="E2024" s="3" t="s">
        <v>61</v>
      </c>
      <c r="F2024" s="3" t="s">
        <v>6</v>
      </c>
      <c r="G2024" s="3" t="s">
        <v>17</v>
      </c>
      <c r="H2024" s="3" t="s">
        <v>71</v>
      </c>
      <c r="I2024" s="4" t="s">
        <v>18</v>
      </c>
    </row>
    <row r="2025" spans="3:13" x14ac:dyDescent="0.25">
      <c r="C2025" s="58">
        <v>43968</v>
      </c>
      <c r="D2025" s="59">
        <v>1</v>
      </c>
      <c r="E2025" s="59" t="s">
        <v>62</v>
      </c>
      <c r="F2025" s="59" t="s">
        <v>63</v>
      </c>
      <c r="G2025" s="60">
        <f>+O2010</f>
        <v>16000</v>
      </c>
      <c r="H2025" s="60">
        <f>+O2011</f>
        <v>3040</v>
      </c>
      <c r="I2025" s="60">
        <f>+O2012</f>
        <v>19040</v>
      </c>
      <c r="K2025" s="1" t="s">
        <v>70</v>
      </c>
      <c r="M2025" s="75">
        <v>0</v>
      </c>
    </row>
    <row r="2026" spans="3:13" x14ac:dyDescent="0.25">
      <c r="C2026" s="36"/>
      <c r="D2026" s="36"/>
      <c r="E2026" s="36"/>
      <c r="F2026" s="36"/>
      <c r="G2026" s="36"/>
      <c r="H2026" s="36"/>
      <c r="I2026" s="36"/>
    </row>
    <row r="2027" spans="3:13" ht="15.75" thickBot="1" x14ac:dyDescent="0.3">
      <c r="C2027" s="21"/>
      <c r="D2027" s="12"/>
      <c r="E2027" s="12"/>
      <c r="F2027" s="12" t="s">
        <v>24</v>
      </c>
      <c r="G2027" s="61">
        <f>SUM(G2025:G2026)</f>
        <v>16000</v>
      </c>
      <c r="H2027" s="61">
        <f>SUM(H2025:H2026)</f>
        <v>3040</v>
      </c>
      <c r="I2027" s="61">
        <f>SUM(I2025:I2026)</f>
        <v>19040</v>
      </c>
    </row>
    <row r="2031" spans="3:13" x14ac:dyDescent="0.25">
      <c r="C2031" s="1" t="s">
        <v>76</v>
      </c>
    </row>
    <row r="2032" spans="3:13" ht="15.75" thickBot="1" x14ac:dyDescent="0.3">
      <c r="E2032" s="1" t="s">
        <v>25</v>
      </c>
      <c r="K2032" s="1" t="s">
        <v>42</v>
      </c>
    </row>
    <row r="2033" spans="3:28" x14ac:dyDescent="0.25">
      <c r="C2033" s="1" t="s">
        <v>34</v>
      </c>
      <c r="D2033" s="2" t="s">
        <v>26</v>
      </c>
      <c r="E2033" s="3"/>
      <c r="F2033" s="3"/>
      <c r="G2033" s="2" t="s">
        <v>29</v>
      </c>
      <c r="H2033" s="4"/>
      <c r="J2033" s="1" t="s">
        <v>34</v>
      </c>
      <c r="K2033" s="2" t="s">
        <v>43</v>
      </c>
      <c r="L2033" s="3"/>
      <c r="M2033" s="3"/>
      <c r="N2033" s="2" t="s">
        <v>53</v>
      </c>
      <c r="O2033" s="4"/>
      <c r="X2033" s="2" t="s">
        <v>14</v>
      </c>
      <c r="Y2033" s="3"/>
      <c r="Z2033" s="3"/>
      <c r="AA2033" s="2" t="s">
        <v>19</v>
      </c>
      <c r="AB2033" s="4"/>
    </row>
    <row r="2034" spans="3:28" x14ac:dyDescent="0.25">
      <c r="C2034" s="1" t="s">
        <v>35</v>
      </c>
      <c r="D2034" s="9" t="s">
        <v>27</v>
      </c>
      <c r="F2034" s="20"/>
      <c r="G2034" s="19" t="s">
        <v>6</v>
      </c>
      <c r="H2034" s="18" t="s">
        <v>23</v>
      </c>
      <c r="J2034" s="1" t="s">
        <v>35</v>
      </c>
      <c r="K2034" s="9" t="s">
        <v>44</v>
      </c>
      <c r="M2034" s="20"/>
      <c r="N2034" s="19" t="s">
        <v>6</v>
      </c>
      <c r="O2034" s="18" t="s">
        <v>20</v>
      </c>
      <c r="X2034" s="9" t="s">
        <v>15</v>
      </c>
      <c r="Z2034" s="20"/>
      <c r="AA2034" s="19" t="s">
        <v>6</v>
      </c>
      <c r="AB2034" s="18"/>
    </row>
    <row r="2035" spans="3:28" ht="15.75" thickBot="1" x14ac:dyDescent="0.3">
      <c r="D2035" s="9" t="s">
        <v>28</v>
      </c>
      <c r="F2035" s="20"/>
      <c r="G2035" s="23"/>
      <c r="H2035" s="22"/>
      <c r="K2035" s="9" t="s">
        <v>45</v>
      </c>
      <c r="M2035" s="20"/>
      <c r="N2035" s="23"/>
      <c r="O2035" s="22"/>
      <c r="X2035" s="9" t="s">
        <v>16</v>
      </c>
      <c r="Z2035" s="20"/>
      <c r="AA2035" s="23"/>
      <c r="AB2035" s="22"/>
    </row>
    <row r="2036" spans="3:28" x14ac:dyDescent="0.25">
      <c r="D2036" s="9"/>
      <c r="F2036" s="20"/>
      <c r="G2036" s="20"/>
      <c r="H2036" s="18"/>
      <c r="K2036" s="9"/>
      <c r="M2036" s="20"/>
      <c r="N2036" s="20"/>
      <c r="O2036" s="18"/>
      <c r="X2036" s="9"/>
      <c r="Z2036" s="20"/>
      <c r="AA2036" s="20"/>
      <c r="AB2036" s="18"/>
    </row>
    <row r="2037" spans="3:28" x14ac:dyDescent="0.25">
      <c r="D2037" s="9" t="s">
        <v>30</v>
      </c>
      <c r="H2037" s="10"/>
      <c r="K2037" s="9" t="s">
        <v>46</v>
      </c>
      <c r="O2037" s="10"/>
      <c r="X2037" s="9" t="s">
        <v>7</v>
      </c>
      <c r="AB2037" s="10"/>
    </row>
    <row r="2038" spans="3:28" x14ac:dyDescent="0.25">
      <c r="C2038" s="1" t="s">
        <v>34</v>
      </c>
      <c r="D2038" s="9" t="s">
        <v>31</v>
      </c>
      <c r="H2038" s="10"/>
      <c r="J2038" s="1" t="s">
        <v>34</v>
      </c>
      <c r="K2038" s="9" t="s">
        <v>47</v>
      </c>
      <c r="O2038" s="10"/>
      <c r="X2038" s="9" t="s">
        <v>8</v>
      </c>
      <c r="AB2038" s="10"/>
    </row>
    <row r="2039" spans="3:28" x14ac:dyDescent="0.25">
      <c r="C2039" s="1" t="s">
        <v>36</v>
      </c>
      <c r="D2039" s="9" t="s">
        <v>32</v>
      </c>
      <c r="H2039" s="10"/>
      <c r="J2039" s="1" t="s">
        <v>36</v>
      </c>
      <c r="K2039" s="9" t="s">
        <v>48</v>
      </c>
      <c r="O2039" s="10"/>
      <c r="X2039" s="9" t="s">
        <v>9</v>
      </c>
      <c r="AB2039" s="10"/>
    </row>
    <row r="2040" spans="3:28" x14ac:dyDescent="0.25">
      <c r="D2040" s="9" t="s">
        <v>33</v>
      </c>
      <c r="H2040" s="10"/>
      <c r="K2040" s="9" t="s">
        <v>49</v>
      </c>
      <c r="O2040" s="10"/>
      <c r="X2040" s="9" t="s">
        <v>10</v>
      </c>
      <c r="AB2040" s="10"/>
    </row>
    <row r="2041" spans="3:28" ht="15.75" thickBot="1" x14ac:dyDescent="0.3">
      <c r="D2041" s="9"/>
      <c r="H2041" s="10"/>
      <c r="K2041" s="9"/>
      <c r="O2041" s="10"/>
      <c r="X2041" s="9"/>
      <c r="AB2041" s="10"/>
    </row>
    <row r="2042" spans="3:28" ht="15.75" thickBot="1" x14ac:dyDescent="0.3">
      <c r="D2042" s="29" t="s">
        <v>3</v>
      </c>
      <c r="E2042" s="15" t="s">
        <v>11</v>
      </c>
      <c r="F2042" s="16"/>
      <c r="G2042" s="29" t="s">
        <v>4</v>
      </c>
      <c r="H2042" s="29" t="s">
        <v>5</v>
      </c>
      <c r="K2042" s="29" t="s">
        <v>3</v>
      </c>
      <c r="L2042" s="15" t="s">
        <v>11</v>
      </c>
      <c r="M2042" s="16"/>
      <c r="N2042" s="29" t="s">
        <v>4</v>
      </c>
      <c r="O2042" s="29" t="s">
        <v>5</v>
      </c>
      <c r="X2042" s="29" t="s">
        <v>3</v>
      </c>
      <c r="Y2042" s="15" t="s">
        <v>11</v>
      </c>
      <c r="Z2042" s="16"/>
      <c r="AA2042" s="29" t="s">
        <v>4</v>
      </c>
      <c r="AB2042" s="4" t="s">
        <v>5</v>
      </c>
    </row>
    <row r="2043" spans="3:28" ht="15.75" thickBot="1" x14ac:dyDescent="0.3">
      <c r="D2043" s="30">
        <v>25</v>
      </c>
      <c r="E2043" s="70" t="s">
        <v>37</v>
      </c>
      <c r="F2043" s="31"/>
      <c r="G2043" s="41">
        <v>500</v>
      </c>
      <c r="H2043" s="33">
        <f>D2043*G2043</f>
        <v>12500</v>
      </c>
      <c r="K2043" s="30">
        <v>25</v>
      </c>
      <c r="L2043" s="70" t="s">
        <v>21</v>
      </c>
      <c r="M2043" s="31"/>
      <c r="N2043" s="41">
        <v>500</v>
      </c>
      <c r="O2043" s="33">
        <f>K2043*N2043</f>
        <v>12500</v>
      </c>
      <c r="X2043" s="36"/>
      <c r="Y2043" s="37"/>
      <c r="Z2043" s="38"/>
      <c r="AA2043" s="36"/>
      <c r="AB2043" s="36"/>
    </row>
    <row r="2044" spans="3:28" ht="16.5" thickTop="1" thickBot="1" x14ac:dyDescent="0.3">
      <c r="D2044" s="30"/>
      <c r="E2044" s="40"/>
      <c r="F2044" s="39"/>
      <c r="G2044" s="41"/>
      <c r="H2044" s="33">
        <f>D2044*G2044</f>
        <v>0</v>
      </c>
      <c r="K2044" s="30"/>
      <c r="L2044" s="40"/>
      <c r="M2044" s="39"/>
      <c r="N2044" s="41"/>
      <c r="O2044" s="33">
        <f>K2044*N2044</f>
        <v>0</v>
      </c>
      <c r="X2044" s="36"/>
      <c r="Y2044" s="42"/>
      <c r="Z2044" s="43"/>
      <c r="AA2044" s="36"/>
      <c r="AB2044" s="36"/>
    </row>
    <row r="2045" spans="3:28" ht="16.5" thickTop="1" thickBot="1" x14ac:dyDescent="0.3">
      <c r="D2045" s="30"/>
      <c r="E2045" s="40"/>
      <c r="F2045" s="39"/>
      <c r="G2045" s="41"/>
      <c r="H2045" s="33"/>
      <c r="K2045" s="30"/>
      <c r="L2045" s="40"/>
      <c r="M2045" s="39"/>
      <c r="N2045" s="41"/>
      <c r="O2045" s="33"/>
      <c r="X2045" s="36"/>
      <c r="Y2045" s="42"/>
      <c r="Z2045" s="43"/>
      <c r="AA2045" s="36"/>
      <c r="AB2045" s="36"/>
    </row>
    <row r="2046" spans="3:28" ht="16.5" thickTop="1" thickBot="1" x14ac:dyDescent="0.3">
      <c r="D2046" s="44"/>
      <c r="E2046" s="21"/>
      <c r="F2046" s="22"/>
      <c r="G2046" s="71"/>
      <c r="H2046" s="33"/>
      <c r="K2046" s="44"/>
      <c r="L2046" s="21"/>
      <c r="M2046" s="22"/>
      <c r="N2046" s="71"/>
      <c r="O2046" s="33"/>
      <c r="X2046" s="36"/>
      <c r="Y2046" s="12"/>
      <c r="Z2046" s="47"/>
      <c r="AA2046" s="48"/>
      <c r="AB2046" s="48"/>
    </row>
    <row r="2047" spans="3:28" ht="15.75" thickBot="1" x14ac:dyDescent="0.3">
      <c r="D2047" s="9" t="s">
        <v>12</v>
      </c>
      <c r="F2047" s="20"/>
      <c r="G2047" s="51" t="s">
        <v>0</v>
      </c>
      <c r="H2047" s="72">
        <f>SUM(H2043:H2046)</f>
        <v>12500</v>
      </c>
      <c r="K2047" s="9" t="s">
        <v>12</v>
      </c>
      <c r="M2047" s="20"/>
      <c r="N2047" s="51" t="s">
        <v>0</v>
      </c>
      <c r="O2047" s="72">
        <f>SUM(O2043:O2046)</f>
        <v>12500</v>
      </c>
      <c r="X2047" s="9" t="s">
        <v>12</v>
      </c>
      <c r="Z2047" s="20"/>
      <c r="AA2047" s="51" t="s">
        <v>0</v>
      </c>
      <c r="AB2047" s="18"/>
    </row>
    <row r="2048" spans="3:28" ht="15.75" thickBot="1" x14ac:dyDescent="0.3">
      <c r="D2048" s="9" t="s">
        <v>39</v>
      </c>
      <c r="E2048" s="1" t="s">
        <v>40</v>
      </c>
      <c r="F2048" s="20"/>
      <c r="G2048" s="51" t="s">
        <v>1</v>
      </c>
      <c r="H2048" s="50">
        <f>H2047*19%</f>
        <v>2375</v>
      </c>
      <c r="K2048" s="9" t="s">
        <v>50</v>
      </c>
      <c r="L2048" s="1" t="s">
        <v>51</v>
      </c>
      <c r="M2048" s="20"/>
      <c r="N2048" s="51" t="s">
        <v>1</v>
      </c>
      <c r="O2048" s="50">
        <f>O2047*19%</f>
        <v>2375</v>
      </c>
      <c r="X2048" s="9"/>
      <c r="Z2048" s="20"/>
      <c r="AA2048" s="51" t="s">
        <v>1</v>
      </c>
      <c r="AB2048" s="18"/>
    </row>
    <row r="2049" spans="3:28" ht="15.75" thickBot="1" x14ac:dyDescent="0.3">
      <c r="D2049" s="21"/>
      <c r="E2049" s="12" t="s">
        <v>13</v>
      </c>
      <c r="F2049" s="47" t="s">
        <v>41</v>
      </c>
      <c r="G2049" s="53" t="s">
        <v>38</v>
      </c>
      <c r="H2049" s="52">
        <f>+H2047+H2048</f>
        <v>14875</v>
      </c>
      <c r="K2049" s="21"/>
      <c r="L2049" s="12" t="s">
        <v>13</v>
      </c>
      <c r="M2049" s="47" t="s">
        <v>52</v>
      </c>
      <c r="N2049" s="53" t="s">
        <v>38</v>
      </c>
      <c r="O2049" s="52">
        <f>+O2047+O2048</f>
        <v>14875</v>
      </c>
      <c r="X2049" s="21"/>
      <c r="Y2049" s="12" t="s">
        <v>13</v>
      </c>
      <c r="Z2049" s="47"/>
      <c r="AA2049" s="53" t="s">
        <v>2</v>
      </c>
      <c r="AB2049" s="22"/>
    </row>
    <row r="2051" spans="3:28" x14ac:dyDescent="0.25">
      <c r="D2051" s="1" t="s">
        <v>54</v>
      </c>
    </row>
    <row r="2052" spans="3:28" x14ac:dyDescent="0.25">
      <c r="D2052" s="1" t="s">
        <v>55</v>
      </c>
      <c r="K2052" s="1" t="s">
        <v>64</v>
      </c>
    </row>
    <row r="2053" spans="3:28" ht="15.75" thickBot="1" x14ac:dyDescent="0.3"/>
    <row r="2054" spans="3:28" x14ac:dyDescent="0.25">
      <c r="C2054" s="2" t="s">
        <v>22</v>
      </c>
      <c r="D2054" s="56" t="s">
        <v>56</v>
      </c>
      <c r="E2054" s="3" t="s">
        <v>57</v>
      </c>
      <c r="F2054" s="3" t="s">
        <v>6</v>
      </c>
      <c r="G2054" s="3" t="s">
        <v>17</v>
      </c>
      <c r="H2054" s="3" t="s">
        <v>72</v>
      </c>
      <c r="I2054" s="4" t="s">
        <v>18</v>
      </c>
      <c r="K2054" s="2" t="s">
        <v>65</v>
      </c>
      <c r="L2054" s="3"/>
      <c r="M2054" s="4" t="s">
        <v>66</v>
      </c>
    </row>
    <row r="2055" spans="3:28" ht="15.75" thickBot="1" x14ac:dyDescent="0.3">
      <c r="C2055" s="58">
        <v>43961</v>
      </c>
      <c r="D2055" s="59">
        <v>2340</v>
      </c>
      <c r="E2055" s="59" t="s">
        <v>58</v>
      </c>
      <c r="F2055" s="59" t="s">
        <v>59</v>
      </c>
      <c r="G2055" s="60">
        <f>+H2047</f>
        <v>12500</v>
      </c>
      <c r="H2055" s="60">
        <f>+H2048</f>
        <v>2375</v>
      </c>
      <c r="I2055" s="60">
        <f>+H2049</f>
        <v>14875</v>
      </c>
      <c r="K2055" s="73">
        <f>+G2064</f>
        <v>12500</v>
      </c>
      <c r="L2055" s="12"/>
      <c r="M2055" s="74">
        <f>+H2064</f>
        <v>2375</v>
      </c>
    </row>
    <row r="2056" spans="3:28" x14ac:dyDescent="0.25">
      <c r="C2056" s="36"/>
      <c r="D2056" s="36"/>
      <c r="E2056" s="36"/>
      <c r="F2056" s="36"/>
      <c r="G2056" s="36"/>
      <c r="H2056" s="36"/>
      <c r="I2056" s="36"/>
      <c r="K2056" s="9" t="s">
        <v>67</v>
      </c>
      <c r="M2056" s="10" t="s">
        <v>68</v>
      </c>
    </row>
    <row r="2057" spans="3:28" ht="15.75" thickBot="1" x14ac:dyDescent="0.3">
      <c r="C2057" s="21"/>
      <c r="D2057" s="12"/>
      <c r="E2057" s="12"/>
      <c r="F2057" s="12" t="s">
        <v>24</v>
      </c>
      <c r="G2057" s="61">
        <f>SUM(G2055:G2056)</f>
        <v>12500</v>
      </c>
      <c r="H2057" s="61">
        <f>SUM(H2055:H2056)</f>
        <v>2375</v>
      </c>
      <c r="I2057" s="61">
        <f>SUM(I2055:I2056)</f>
        <v>14875</v>
      </c>
      <c r="K2057" s="73">
        <f>+G2057</f>
        <v>12500</v>
      </c>
      <c r="L2057" s="12"/>
      <c r="M2057" s="74">
        <f>+H2057</f>
        <v>2375</v>
      </c>
    </row>
    <row r="2058" spans="3:28" x14ac:dyDescent="0.25">
      <c r="G2058" s="62"/>
      <c r="H2058" s="62"/>
      <c r="I2058" s="62"/>
      <c r="M2058" s="62">
        <f>+M2055-M2057</f>
        <v>0</v>
      </c>
    </row>
    <row r="2059" spans="3:28" x14ac:dyDescent="0.25">
      <c r="G2059" s="62"/>
      <c r="H2059" s="62"/>
      <c r="I2059" s="62"/>
    </row>
    <row r="2060" spans="3:28" ht="15.75" thickBot="1" x14ac:dyDescent="0.3">
      <c r="D2060" s="1" t="s">
        <v>60</v>
      </c>
      <c r="K2060" s="24" t="s">
        <v>69</v>
      </c>
      <c r="L2060" s="24" t="s">
        <v>73</v>
      </c>
      <c r="M2060" s="75">
        <f>+M2058</f>
        <v>0</v>
      </c>
    </row>
    <row r="2061" spans="3:28" x14ac:dyDescent="0.25">
      <c r="C2061" s="2" t="s">
        <v>22</v>
      </c>
      <c r="D2061" s="56" t="s">
        <v>56</v>
      </c>
      <c r="E2061" s="3" t="s">
        <v>61</v>
      </c>
      <c r="F2061" s="3" t="s">
        <v>6</v>
      </c>
      <c r="G2061" s="3" t="s">
        <v>17</v>
      </c>
      <c r="H2061" s="3" t="s">
        <v>71</v>
      </c>
      <c r="I2061" s="4" t="s">
        <v>18</v>
      </c>
    </row>
    <row r="2062" spans="3:28" x14ac:dyDescent="0.25">
      <c r="C2062" s="58">
        <v>43968</v>
      </c>
      <c r="D2062" s="59">
        <v>1</v>
      </c>
      <c r="E2062" s="59" t="s">
        <v>62</v>
      </c>
      <c r="F2062" s="59" t="s">
        <v>63</v>
      </c>
      <c r="G2062" s="60">
        <f>+O2047</f>
        <v>12500</v>
      </c>
      <c r="H2062" s="60">
        <f>+O2048</f>
        <v>2375</v>
      </c>
      <c r="I2062" s="60">
        <f>+O2049</f>
        <v>14875</v>
      </c>
      <c r="K2062" s="1" t="s">
        <v>70</v>
      </c>
      <c r="M2062" s="75">
        <v>0</v>
      </c>
    </row>
    <row r="2063" spans="3:28" x14ac:dyDescent="0.25">
      <c r="C2063" s="36"/>
      <c r="D2063" s="36"/>
      <c r="E2063" s="36"/>
      <c r="F2063" s="36"/>
      <c r="G2063" s="36"/>
      <c r="H2063" s="36"/>
      <c r="I2063" s="36"/>
    </row>
    <row r="2064" spans="3:28" ht="15.75" thickBot="1" x14ac:dyDescent="0.3">
      <c r="C2064" s="21"/>
      <c r="D2064" s="12"/>
      <c r="E2064" s="12"/>
      <c r="F2064" s="12" t="s">
        <v>24</v>
      </c>
      <c r="G2064" s="61">
        <f>SUM(G2062:G2063)</f>
        <v>12500</v>
      </c>
      <c r="H2064" s="61">
        <f>SUM(H2062:H2063)</f>
        <v>2375</v>
      </c>
      <c r="I2064" s="61">
        <f>SUM(I2062:I2063)</f>
        <v>14875</v>
      </c>
    </row>
  </sheetData>
  <pageMargins left="0.23622047244094491" right="0.23622047244094491" top="0.74803149606299213" bottom="0.74803149606299213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06-8-2020</vt:lpstr>
      <vt:lpstr>Hoja1</vt:lpstr>
      <vt:lpstr>'06-8-2020'!Área_de_impresión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O</dc:creator>
  <cp:lastModifiedBy>LEILA</cp:lastModifiedBy>
  <cp:lastPrinted>2020-08-06T22:47:58Z</cp:lastPrinted>
  <dcterms:created xsi:type="dcterms:W3CDTF">2013-10-15T13:58:51Z</dcterms:created>
  <dcterms:modified xsi:type="dcterms:W3CDTF">2020-08-06T22:48:01Z</dcterms:modified>
</cp:coreProperties>
</file>