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G:\GUÍAS DE APRENDIZAJE 1 DE JUNIO\4E\"/>
    </mc:Choice>
  </mc:AlternateContent>
  <xr:revisionPtr revIDLastSave="0" documentId="10_ncr:8100000_{F0802444-A688-410E-B7D8-8432908D8CE1}" xr6:coauthVersionLast="34" xr6:coauthVersionMax="34" xr10:uidLastSave="{00000000-0000-0000-0000-000000000000}"/>
  <bookViews>
    <workbookView xWindow="0" yWindow="0" windowWidth="12000" windowHeight="5625" xr2:uid="{00000000-000D-0000-FFFF-FFFF00000000}"/>
  </bookViews>
  <sheets>
    <sheet name="31 MAYO 2020 (3)" sheetId="25" r:id="rId1"/>
    <sheet name="19 MAYO 2020 (2)" sheetId="24" r:id="rId2"/>
  </sheets>
  <definedNames>
    <definedName name="_xlnm.Print_Area" localSheetId="0">'31 MAYO 2020 (3)'!$A$1:$K$25</definedName>
  </definedNames>
  <calcPr calcId="162913"/>
</workbook>
</file>

<file path=xl/calcChain.xml><?xml version="1.0" encoding="utf-8"?>
<calcChain xmlns="http://schemas.openxmlformats.org/spreadsheetml/2006/main">
  <c r="H16" i="24" l="1"/>
  <c r="G16" i="24"/>
  <c r="F16" i="24"/>
  <c r="F17" i="24" s="1"/>
  <c r="E16" i="24"/>
  <c r="D16" i="24"/>
  <c r="D17" i="24" s="1"/>
  <c r="H13" i="24"/>
  <c r="H20" i="24" s="1"/>
  <c r="D13" i="24"/>
  <c r="D20" i="24" s="1"/>
  <c r="H9" i="24"/>
  <c r="G9" i="24"/>
  <c r="G13" i="24" s="1"/>
  <c r="F9" i="24"/>
  <c r="F13" i="24" s="1"/>
  <c r="E9" i="24"/>
  <c r="E13" i="24" s="1"/>
  <c r="D9" i="24"/>
  <c r="C16" i="24"/>
  <c r="C9" i="24"/>
  <c r="C13" i="24" s="1"/>
  <c r="A11" i="24"/>
  <c r="E19" i="24" l="1"/>
  <c r="E18" i="24"/>
  <c r="E20" i="24"/>
  <c r="E22" i="24" s="1"/>
  <c r="C19" i="24"/>
  <c r="C18" i="24"/>
  <c r="C20" i="24"/>
  <c r="C22" i="24" s="1"/>
  <c r="F18" i="24"/>
  <c r="F20" i="24"/>
  <c r="F19" i="24"/>
  <c r="C17" i="24"/>
  <c r="C23" i="24" s="1"/>
  <c r="G20" i="24"/>
  <c r="G22" i="24" s="1"/>
  <c r="G19" i="24"/>
  <c r="G18" i="24"/>
  <c r="G17" i="24"/>
  <c r="H17" i="24"/>
  <c r="D18" i="24"/>
  <c r="H18" i="24"/>
  <c r="E17" i="24"/>
  <c r="E23" i="24" s="1"/>
  <c r="D19" i="24"/>
  <c r="H19" i="24"/>
  <c r="G23" i="24" l="1"/>
  <c r="H22" i="24"/>
  <c r="H23" i="24" s="1"/>
  <c r="F22" i="24"/>
  <c r="F23" i="24" s="1"/>
  <c r="D22" i="24"/>
  <c r="D23" i="24" s="1"/>
</calcChain>
</file>

<file path=xl/sharedStrings.xml><?xml version="1.0" encoding="utf-8"?>
<sst xmlns="http://schemas.openxmlformats.org/spreadsheetml/2006/main" count="87" uniqueCount="36">
  <si>
    <t>SUELDO</t>
  </si>
  <si>
    <t>COLACION</t>
  </si>
  <si>
    <t>DETALLE</t>
  </si>
  <si>
    <t>TOTAL HABERES</t>
  </si>
  <si>
    <t>SALUD  7%</t>
  </si>
  <si>
    <t>SEG. CESAN  0,6%</t>
  </si>
  <si>
    <t>PARTICIPACION</t>
  </si>
  <si>
    <t>5 PUNTOS</t>
  </si>
  <si>
    <t>GRATIFICACION 25%</t>
  </si>
  <si>
    <t>SUEELDO LIQUIDO</t>
  </si>
  <si>
    <t xml:space="preserve">COMISION </t>
  </si>
  <si>
    <t>ingreso minimo</t>
  </si>
  <si>
    <t>MOVILACION</t>
  </si>
  <si>
    <t xml:space="preserve">LIQUIDACION DE  </t>
  </si>
  <si>
    <t>SUELDO   ES  UN DOCUMENTO QUE DEBE ENTREGARCE AL TRABAJADOR  Y ESTE FIRMARLO , CON EL  CUAL  USTED COMO EMPLEADOR</t>
  </si>
  <si>
    <t>PUEDE COMPROBAR EL PAGO DEL SUELDO  AL TRABAJADOR, EN LA LIQUIDACION SE INDICAN LOS MONTOS PAGADOS POR SUELDO BASE , MOVILIZAION</t>
  </si>
  <si>
    <t xml:space="preserve">COLACION ETC.    Y  DESCUENTOS  LEGALES , TRIBUTARIOS </t>
  </si>
  <si>
    <t>TRABAJADOR</t>
  </si>
  <si>
    <t>EJEMPLO</t>
  </si>
  <si>
    <t>PUNTAJE</t>
  </si>
  <si>
    <t>35 PUNTOS</t>
  </si>
  <si>
    <t>TOTAL</t>
  </si>
  <si>
    <t xml:space="preserve">HAGA CALCULOS DE REMUNERACIONES DE 5 TRABAJADORES </t>
  </si>
  <si>
    <t>TOTAL IMPONIBLE</t>
  </si>
  <si>
    <t>TOTAL NO IMPONIBLE</t>
  </si>
  <si>
    <t>IMPUESTO UNICO</t>
  </si>
  <si>
    <t>TOTAL DESCUENTOS</t>
  </si>
  <si>
    <t>A.F.P. 10,77. %</t>
  </si>
  <si>
    <t xml:space="preserve"> HORAS  EXTRA 5</t>
  </si>
  <si>
    <t>FACTOR</t>
  </si>
  <si>
    <t>MULTIPLICA</t>
  </si>
  <si>
    <t>AL  SUELDO</t>
  </si>
  <si>
    <t>HORAS  EXTRAS</t>
  </si>
  <si>
    <t>A.F.P. 11,27. %</t>
  </si>
  <si>
    <t xml:space="preserve"> HORAS  EXTRA 20</t>
  </si>
  <si>
    <t>CÁLCULO DE REMUNERACIÓN, FINIQUITOS Y OBLIGACIONES LABORALES, 4E, CARLOS ÓRDENES  -   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</si>
</sst>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3" fontId="0" fillId="0" borderId="6" xfId="0" applyNumberFormat="1" applyFill="1" applyBorder="1"/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1" fillId="0" borderId="6" xfId="0" applyNumberFormat="1" applyFont="1" applyFill="1" applyBorder="1"/>
    <xf numFmtId="3" fontId="2" fillId="0" borderId="7" xfId="0" applyNumberFormat="1" applyFont="1" applyFill="1" applyBorder="1"/>
    <xf numFmtId="3" fontId="1" fillId="0" borderId="4" xfId="0" applyNumberFormat="1" applyFont="1" applyFill="1" applyBorder="1"/>
    <xf numFmtId="0" fontId="0" fillId="0" borderId="9" xfId="0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1" xfId="0" applyFill="1" applyBorder="1"/>
    <xf numFmtId="0" fontId="0" fillId="0" borderId="5" xfId="0" applyFill="1" applyBorder="1"/>
    <xf numFmtId="0" fontId="0" fillId="0" borderId="12" xfId="0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3" xfId="0" applyFill="1" applyBorder="1"/>
    <xf numFmtId="0" fontId="0" fillId="0" borderId="9" xfId="0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64" fontId="0" fillId="0" borderId="0" xfId="0" applyNumberFormat="1" applyFill="1" applyBorder="1"/>
    <xf numFmtId="3" fontId="1" fillId="0" borderId="15" xfId="0" applyNumberFormat="1" applyFont="1" applyFill="1" applyBorder="1"/>
    <xf numFmtId="3" fontId="1" fillId="0" borderId="9" xfId="0" applyNumberFormat="1" applyFont="1" applyFill="1" applyBorder="1"/>
    <xf numFmtId="3" fontId="0" fillId="0" borderId="11" xfId="0" applyNumberFormat="1" applyFill="1" applyBorder="1" applyAlignment="1">
      <alignment horizontal="center"/>
    </xf>
    <xf numFmtId="3" fontId="0" fillId="0" borderId="17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8" xfId="0" applyFont="1" applyFill="1" applyBorder="1" applyAlignment="1">
      <alignment horizontal="right"/>
    </xf>
    <xf numFmtId="0" fontId="0" fillId="2" borderId="14" xfId="0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14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3" fillId="0" borderId="7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3" fillId="0" borderId="6" xfId="0" applyNumberFormat="1" applyFont="1" applyFill="1" applyBorder="1"/>
    <xf numFmtId="3" fontId="3" fillId="2" borderId="2" xfId="0" applyNumberFormat="1" applyFont="1" applyFill="1" applyBorder="1" applyAlignment="1">
      <alignment horizontal="center"/>
    </xf>
    <xf numFmtId="3" fontId="0" fillId="0" borderId="16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/>
    <xf numFmtId="3" fontId="0" fillId="0" borderId="0" xfId="0" applyNumberFormat="1" applyFill="1" applyBorder="1"/>
    <xf numFmtId="14" fontId="5" fillId="0" borderId="10" xfId="0" applyNumberFormat="1" applyFont="1" applyFill="1" applyBorder="1"/>
    <xf numFmtId="0" fontId="0" fillId="0" borderId="14" xfId="0" applyFill="1" applyBorder="1" applyAlignment="1">
      <alignment horizontal="center"/>
    </xf>
    <xf numFmtId="3" fontId="0" fillId="0" borderId="18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3" fontId="5" fillId="0" borderId="6" xfId="0" applyNumberFormat="1" applyFont="1" applyFill="1" applyBorder="1"/>
    <xf numFmtId="0" fontId="6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112" zoomScaleNormal="112" workbookViewId="0">
      <selection activeCell="H5" sqref="H5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6" customWidth="1"/>
    <col min="4" max="4" width="17.5703125" style="1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65" t="s">
        <v>35</v>
      </c>
    </row>
    <row r="2" spans="1:9" x14ac:dyDescent="0.25">
      <c r="B2" s="1" t="s">
        <v>13</v>
      </c>
      <c r="C2" s="40" t="s">
        <v>14</v>
      </c>
    </row>
    <row r="3" spans="1:9" x14ac:dyDescent="0.25">
      <c r="C3" s="41" t="s">
        <v>15</v>
      </c>
    </row>
    <row r="4" spans="1:9" x14ac:dyDescent="0.25">
      <c r="C4" s="26" t="s">
        <v>16</v>
      </c>
    </row>
    <row r="5" spans="1:9" ht="15.75" thickBot="1" x14ac:dyDescent="0.3"/>
    <row r="6" spans="1:9" ht="15.75" thickBot="1" x14ac:dyDescent="0.3">
      <c r="B6" s="10" t="s">
        <v>22</v>
      </c>
      <c r="C6" s="27"/>
      <c r="D6" s="11"/>
      <c r="E6" s="51" t="s">
        <v>32</v>
      </c>
      <c r="F6" s="12"/>
      <c r="G6" s="11"/>
      <c r="H6" s="11"/>
      <c r="I6" s="13"/>
    </row>
    <row r="7" spans="1:9" ht="15.75" thickBot="1" x14ac:dyDescent="0.3">
      <c r="C7" s="52"/>
      <c r="D7" s="48" t="s">
        <v>11</v>
      </c>
      <c r="E7" s="49">
        <v>320500</v>
      </c>
      <c r="F7" s="21"/>
      <c r="I7" s="14" t="s">
        <v>19</v>
      </c>
    </row>
    <row r="8" spans="1:9" ht="15.75" thickBot="1" x14ac:dyDescent="0.3">
      <c r="A8" s="1" t="s">
        <v>29</v>
      </c>
      <c r="B8" s="19" t="s">
        <v>2</v>
      </c>
      <c r="C8" s="20" t="s">
        <v>17</v>
      </c>
      <c r="D8" s="24" t="s">
        <v>17</v>
      </c>
      <c r="E8" s="20" t="s">
        <v>17</v>
      </c>
      <c r="F8" s="20" t="s">
        <v>17</v>
      </c>
      <c r="G8" s="20" t="s">
        <v>17</v>
      </c>
      <c r="H8" s="20" t="s">
        <v>17</v>
      </c>
      <c r="I8" s="14"/>
    </row>
    <row r="9" spans="1:9" ht="15.75" thickBot="1" x14ac:dyDescent="0.3">
      <c r="A9" s="1">
        <v>7.7777000000000002E-3</v>
      </c>
      <c r="B9" s="5" t="s">
        <v>0</v>
      </c>
      <c r="C9" s="53">
        <v>876000</v>
      </c>
      <c r="D9" s="46">
        <v>777000</v>
      </c>
      <c r="E9" s="47">
        <v>980678</v>
      </c>
      <c r="F9" s="47">
        <v>999000</v>
      </c>
      <c r="G9" s="47">
        <v>333456</v>
      </c>
      <c r="H9" s="47">
        <v>876989</v>
      </c>
      <c r="I9" s="14"/>
    </row>
    <row r="10" spans="1:9" ht="15.75" thickBot="1" x14ac:dyDescent="0.3">
      <c r="A10" s="1" t="s">
        <v>30</v>
      </c>
      <c r="B10" s="64" t="s">
        <v>34</v>
      </c>
      <c r="C10" s="54"/>
      <c r="D10" s="54"/>
      <c r="E10" s="54"/>
      <c r="F10" s="54"/>
      <c r="G10" s="54"/>
      <c r="H10" s="54"/>
      <c r="I10" s="14"/>
    </row>
    <row r="11" spans="1:9" ht="15.75" thickBot="1" x14ac:dyDescent="0.3">
      <c r="A11" s="1" t="s">
        <v>31</v>
      </c>
      <c r="B11" s="2" t="s">
        <v>10</v>
      </c>
      <c r="C11" s="54"/>
      <c r="D11" s="25"/>
      <c r="E11" s="3"/>
      <c r="F11" s="3"/>
      <c r="G11" s="3"/>
      <c r="H11" s="3"/>
      <c r="I11" s="14"/>
    </row>
    <row r="12" spans="1:9" ht="15.75" thickBot="1" x14ac:dyDescent="0.3">
      <c r="A12" s="50"/>
      <c r="B12" s="2" t="s">
        <v>6</v>
      </c>
      <c r="C12" s="54"/>
      <c r="D12" s="25"/>
      <c r="E12" s="3"/>
      <c r="F12" s="3"/>
      <c r="G12" s="3"/>
      <c r="H12" s="3"/>
      <c r="I12" s="14"/>
    </row>
    <row r="13" spans="1:9" ht="15.75" thickBot="1" x14ac:dyDescent="0.3">
      <c r="B13" s="4" t="s">
        <v>8</v>
      </c>
      <c r="C13" s="55"/>
      <c r="D13" s="5"/>
      <c r="E13" s="5"/>
      <c r="F13" s="5"/>
      <c r="G13" s="5"/>
      <c r="H13" s="5"/>
      <c r="I13" s="14"/>
    </row>
    <row r="14" spans="1:9" ht="15.75" thickBot="1" x14ac:dyDescent="0.3">
      <c r="B14" s="42" t="s">
        <v>23</v>
      </c>
      <c r="C14" s="56"/>
      <c r="D14" s="56"/>
      <c r="E14" s="56"/>
      <c r="F14" s="56"/>
      <c r="G14" s="56"/>
      <c r="H14" s="56"/>
      <c r="I14" s="14" t="s">
        <v>7</v>
      </c>
    </row>
    <row r="15" spans="1:9" x14ac:dyDescent="0.25">
      <c r="B15" s="22" t="s">
        <v>1</v>
      </c>
      <c r="C15" s="57">
        <v>10000</v>
      </c>
      <c r="D15" s="57">
        <v>10000</v>
      </c>
      <c r="E15" s="57">
        <v>10000</v>
      </c>
      <c r="F15" s="57">
        <v>10000</v>
      </c>
      <c r="G15" s="57">
        <v>10000</v>
      </c>
      <c r="H15" s="57">
        <v>10000</v>
      </c>
      <c r="I15" s="14"/>
    </row>
    <row r="16" spans="1:9" ht="15.75" thickBot="1" x14ac:dyDescent="0.3">
      <c r="B16" s="7" t="s">
        <v>12</v>
      </c>
      <c r="C16" s="57">
        <v>15000</v>
      </c>
      <c r="D16" s="57">
        <v>10000</v>
      </c>
      <c r="E16" s="57">
        <v>10000</v>
      </c>
      <c r="F16" s="57">
        <v>10000</v>
      </c>
      <c r="G16" s="57">
        <v>10000</v>
      </c>
      <c r="H16" s="57">
        <v>10000</v>
      </c>
      <c r="I16" s="14"/>
    </row>
    <row r="17" spans="2:9" ht="15.75" thickBot="1" x14ac:dyDescent="0.3">
      <c r="B17" s="42" t="s">
        <v>24</v>
      </c>
      <c r="C17" s="56"/>
      <c r="D17" s="56"/>
      <c r="E17" s="56"/>
      <c r="F17" s="56"/>
      <c r="G17" s="56"/>
      <c r="H17" s="56"/>
      <c r="I17" s="14" t="s">
        <v>7</v>
      </c>
    </row>
    <row r="18" spans="2:9" ht="15.75" thickBot="1" x14ac:dyDescent="0.3">
      <c r="B18" s="42" t="s">
        <v>3</v>
      </c>
      <c r="C18" s="56"/>
      <c r="D18" s="56"/>
      <c r="E18" s="56"/>
      <c r="F18" s="56"/>
      <c r="G18" s="56"/>
      <c r="H18" s="56"/>
      <c r="I18" s="14" t="s">
        <v>7</v>
      </c>
    </row>
    <row r="19" spans="2:9" ht="15.75" thickBot="1" x14ac:dyDescent="0.3">
      <c r="B19" s="6" t="s">
        <v>33</v>
      </c>
      <c r="C19" s="58"/>
      <c r="D19" s="58"/>
      <c r="E19" s="58"/>
      <c r="F19" s="58"/>
      <c r="G19" s="58"/>
      <c r="H19" s="58"/>
      <c r="I19" s="14" t="s">
        <v>7</v>
      </c>
    </row>
    <row r="20" spans="2:9" ht="15.75" thickBot="1" x14ac:dyDescent="0.3">
      <c r="B20" s="9" t="s">
        <v>4</v>
      </c>
      <c r="C20" s="59"/>
      <c r="D20" s="59"/>
      <c r="E20" s="59"/>
      <c r="F20" s="59"/>
      <c r="G20" s="59"/>
      <c r="H20" s="59"/>
      <c r="I20" s="14" t="s">
        <v>7</v>
      </c>
    </row>
    <row r="21" spans="2:9" ht="15.75" thickBot="1" x14ac:dyDescent="0.3">
      <c r="B21" s="23" t="s">
        <v>5</v>
      </c>
      <c r="C21" s="60"/>
      <c r="D21" s="60"/>
      <c r="E21" s="60"/>
      <c r="F21" s="60"/>
      <c r="G21" s="60"/>
      <c r="H21" s="60"/>
      <c r="I21" s="14" t="s">
        <v>7</v>
      </c>
    </row>
    <row r="22" spans="2:9" ht="15.75" thickBot="1" x14ac:dyDescent="0.3">
      <c r="B22" s="6" t="s">
        <v>25</v>
      </c>
      <c r="C22" s="58"/>
      <c r="D22" s="58"/>
      <c r="E22" s="58"/>
      <c r="F22" s="58"/>
      <c r="G22" s="58"/>
      <c r="H22" s="58"/>
      <c r="I22" s="14"/>
    </row>
    <row r="23" spans="2:9" ht="15.75" thickBot="1" x14ac:dyDescent="0.3">
      <c r="B23" s="44" t="s">
        <v>26</v>
      </c>
      <c r="C23" s="61"/>
      <c r="D23" s="61"/>
      <c r="E23" s="61"/>
      <c r="F23" s="61"/>
      <c r="G23" s="61"/>
      <c r="H23" s="61"/>
      <c r="I23" s="14"/>
    </row>
    <row r="24" spans="2:9" ht="15.75" thickBot="1" x14ac:dyDescent="0.3">
      <c r="B24" s="8" t="s">
        <v>9</v>
      </c>
      <c r="C24" s="62"/>
      <c r="D24" s="62"/>
      <c r="E24" s="62"/>
      <c r="F24" s="62"/>
      <c r="G24" s="62"/>
      <c r="H24" s="62"/>
      <c r="I24" s="15" t="s">
        <v>7</v>
      </c>
    </row>
    <row r="25" spans="2:9" ht="15.75" thickBot="1" x14ac:dyDescent="0.3">
      <c r="B25" s="16"/>
      <c r="C25" s="63"/>
      <c r="D25" s="17"/>
      <c r="E25" s="17"/>
      <c r="F25" s="17"/>
      <c r="G25" s="17"/>
      <c r="H25" s="28" t="s">
        <v>21</v>
      </c>
      <c r="I25" s="18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4" zoomScale="112" zoomScaleNormal="112" workbookViewId="0">
      <selection activeCell="A22" sqref="A22"/>
    </sheetView>
  </sheetViews>
  <sheetFormatPr baseColWidth="10" defaultColWidth="11.42578125" defaultRowHeight="15" x14ac:dyDescent="0.25"/>
  <cols>
    <col min="1" max="1" width="11.42578125" style="1"/>
    <col min="2" max="2" width="20.5703125" style="1" customWidth="1"/>
    <col min="3" max="3" width="16.85546875" style="26" customWidth="1"/>
    <col min="4" max="4" width="17.5703125" style="1" customWidth="1"/>
    <col min="5" max="6" width="16" style="1" customWidth="1"/>
    <col min="7" max="7" width="15.42578125" style="1" customWidth="1"/>
    <col min="8" max="8" width="15.28515625" style="1" customWidth="1"/>
    <col min="9" max="16384" width="11.42578125" style="1"/>
  </cols>
  <sheetData>
    <row r="1" spans="1:9" x14ac:dyDescent="0.25">
      <c r="B1" s="1" t="s">
        <v>13</v>
      </c>
      <c r="C1" s="40" t="s">
        <v>14</v>
      </c>
    </row>
    <row r="2" spans="1:9" x14ac:dyDescent="0.25">
      <c r="C2" s="41" t="s">
        <v>15</v>
      </c>
    </row>
    <row r="3" spans="1:9" x14ac:dyDescent="0.25">
      <c r="C3" s="26" t="s">
        <v>16</v>
      </c>
    </row>
    <row r="4" spans="1:9" ht="15.75" thickBot="1" x14ac:dyDescent="0.3"/>
    <row r="5" spans="1:9" ht="15.75" thickBot="1" x14ac:dyDescent="0.3">
      <c r="B5" s="10" t="s">
        <v>22</v>
      </c>
      <c r="C5" s="27"/>
      <c r="D5" s="11"/>
      <c r="E5" s="12"/>
      <c r="F5" s="12"/>
      <c r="G5" s="11"/>
      <c r="H5" s="11"/>
      <c r="I5" s="13"/>
    </row>
    <row r="6" spans="1:9" ht="15.75" thickBot="1" x14ac:dyDescent="0.3">
      <c r="C6" s="29" t="s">
        <v>18</v>
      </c>
      <c r="D6" s="48" t="s">
        <v>11</v>
      </c>
      <c r="E6" s="49">
        <v>320500</v>
      </c>
      <c r="F6" s="21"/>
      <c r="I6" s="14" t="s">
        <v>19</v>
      </c>
    </row>
    <row r="7" spans="1:9" ht="15.75" thickBot="1" x14ac:dyDescent="0.3">
      <c r="A7" s="1" t="s">
        <v>29</v>
      </c>
      <c r="B7" s="19" t="s">
        <v>2</v>
      </c>
      <c r="C7" s="30" t="s">
        <v>17</v>
      </c>
      <c r="D7" s="24" t="s">
        <v>17</v>
      </c>
      <c r="E7" s="20" t="s">
        <v>17</v>
      </c>
      <c r="F7" s="20" t="s">
        <v>17</v>
      </c>
      <c r="G7" s="20" t="s">
        <v>17</v>
      </c>
      <c r="H7" s="20" t="s">
        <v>17</v>
      </c>
      <c r="I7" s="14"/>
    </row>
    <row r="8" spans="1:9" ht="15.75" thickBot="1" x14ac:dyDescent="0.3">
      <c r="A8" s="1">
        <v>7.7777000000000002E-3</v>
      </c>
      <c r="B8" s="5" t="s">
        <v>0</v>
      </c>
      <c r="C8" s="31">
        <v>450000</v>
      </c>
      <c r="D8" s="46">
        <v>470000</v>
      </c>
      <c r="E8" s="47">
        <v>1500000</v>
      </c>
      <c r="F8" s="47">
        <v>900000</v>
      </c>
      <c r="G8" s="47">
        <v>760000</v>
      </c>
      <c r="H8" s="47">
        <v>850000</v>
      </c>
      <c r="I8" s="14"/>
    </row>
    <row r="9" spans="1:9" ht="15.75" thickBot="1" x14ac:dyDescent="0.3">
      <c r="A9" s="1" t="s">
        <v>30</v>
      </c>
      <c r="B9" s="2" t="s">
        <v>28</v>
      </c>
      <c r="C9" s="32">
        <f>C8*0.0077777*5</f>
        <v>17499.825000000001</v>
      </c>
      <c r="D9" s="32">
        <f t="shared" ref="D9:H9" si="0">D8*0.0077777*5</f>
        <v>18277.595000000001</v>
      </c>
      <c r="E9" s="32">
        <f t="shared" si="0"/>
        <v>58332.750000000007</v>
      </c>
      <c r="F9" s="32">
        <f t="shared" si="0"/>
        <v>34999.65</v>
      </c>
      <c r="G9" s="32">
        <f t="shared" si="0"/>
        <v>29555.260000000002</v>
      </c>
      <c r="H9" s="32">
        <f t="shared" si="0"/>
        <v>33055.224999999999</v>
      </c>
      <c r="I9" s="14"/>
    </row>
    <row r="10" spans="1:9" ht="15.75" thickBot="1" x14ac:dyDescent="0.3">
      <c r="A10" s="1" t="s">
        <v>31</v>
      </c>
      <c r="B10" s="2" t="s">
        <v>10</v>
      </c>
      <c r="C10" s="32">
        <v>0</v>
      </c>
      <c r="D10" s="25">
        <v>0</v>
      </c>
      <c r="E10" s="3">
        <v>0</v>
      </c>
      <c r="F10" s="3">
        <v>0</v>
      </c>
      <c r="G10" s="3">
        <v>0</v>
      </c>
      <c r="H10" s="3">
        <v>0</v>
      </c>
      <c r="I10" s="14"/>
    </row>
    <row r="11" spans="1:9" ht="15.75" thickBot="1" x14ac:dyDescent="0.3">
      <c r="A11" s="50">
        <f>C8*A8</f>
        <v>3499.9650000000001</v>
      </c>
      <c r="B11" s="2" t="s">
        <v>6</v>
      </c>
      <c r="C11" s="32">
        <v>0</v>
      </c>
      <c r="D11" s="25">
        <v>0</v>
      </c>
      <c r="E11" s="3">
        <v>0</v>
      </c>
      <c r="F11" s="3">
        <v>0</v>
      </c>
      <c r="G11" s="3">
        <v>0</v>
      </c>
      <c r="H11" s="3">
        <v>0</v>
      </c>
      <c r="I11" s="14"/>
    </row>
    <row r="12" spans="1:9" ht="15.75" thickBot="1" x14ac:dyDescent="0.3">
      <c r="B12" s="4" t="s">
        <v>8</v>
      </c>
      <c r="C12" s="33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14"/>
    </row>
    <row r="13" spans="1:9" ht="15.75" thickBot="1" x14ac:dyDescent="0.3">
      <c r="A13" s="1">
        <v>450000</v>
      </c>
      <c r="B13" s="42" t="s">
        <v>23</v>
      </c>
      <c r="C13" s="43">
        <f>+C12+C10+C9+C8</f>
        <v>467499.82500000001</v>
      </c>
      <c r="D13" s="43">
        <f t="shared" ref="D13:H13" si="1">+D12+D10+D9+D8</f>
        <v>488277.59499999997</v>
      </c>
      <c r="E13" s="43">
        <f t="shared" si="1"/>
        <v>1558332.75</v>
      </c>
      <c r="F13" s="43">
        <f t="shared" si="1"/>
        <v>934999.65</v>
      </c>
      <c r="G13" s="43">
        <f t="shared" si="1"/>
        <v>789555.26</v>
      </c>
      <c r="H13" s="43">
        <f t="shared" si="1"/>
        <v>883055.22499999998</v>
      </c>
      <c r="I13" s="14" t="s">
        <v>7</v>
      </c>
    </row>
    <row r="14" spans="1:9" x14ac:dyDescent="0.25">
      <c r="B14" s="22" t="s">
        <v>1</v>
      </c>
      <c r="C14" s="35">
        <v>12000</v>
      </c>
      <c r="D14" s="35">
        <v>12000</v>
      </c>
      <c r="E14" s="35">
        <v>12000</v>
      </c>
      <c r="F14" s="35">
        <v>12000</v>
      </c>
      <c r="G14" s="35">
        <v>12000</v>
      </c>
      <c r="H14" s="35">
        <v>12000</v>
      </c>
      <c r="I14" s="14"/>
    </row>
    <row r="15" spans="1:9" ht="15.75" thickBot="1" x14ac:dyDescent="0.3">
      <c r="B15" s="7" t="s">
        <v>12</v>
      </c>
      <c r="C15" s="35">
        <v>15000</v>
      </c>
      <c r="D15" s="35">
        <v>10000</v>
      </c>
      <c r="E15" s="35">
        <v>10000</v>
      </c>
      <c r="F15" s="35">
        <v>10000</v>
      </c>
      <c r="G15" s="35">
        <v>10000</v>
      </c>
      <c r="H15" s="35">
        <v>10000</v>
      </c>
      <c r="I15" s="14"/>
    </row>
    <row r="16" spans="1:9" ht="15.75" thickBot="1" x14ac:dyDescent="0.3">
      <c r="B16" s="42" t="s">
        <v>24</v>
      </c>
      <c r="C16" s="43">
        <f>+C15+C14</f>
        <v>27000</v>
      </c>
      <c r="D16" s="43">
        <f t="shared" ref="D16:H16" si="2">+D15+D14</f>
        <v>22000</v>
      </c>
      <c r="E16" s="43">
        <f t="shared" si="2"/>
        <v>22000</v>
      </c>
      <c r="F16" s="43">
        <f t="shared" si="2"/>
        <v>22000</v>
      </c>
      <c r="G16" s="43">
        <f t="shared" si="2"/>
        <v>22000</v>
      </c>
      <c r="H16" s="43">
        <f t="shared" si="2"/>
        <v>22000</v>
      </c>
      <c r="I16" s="14" t="s">
        <v>7</v>
      </c>
    </row>
    <row r="17" spans="2:9" ht="15.75" thickBot="1" x14ac:dyDescent="0.3">
      <c r="B17" s="42" t="s">
        <v>3</v>
      </c>
      <c r="C17" s="43">
        <f>+C16+C13</f>
        <v>494499.82500000001</v>
      </c>
      <c r="D17" s="43">
        <f t="shared" ref="D17:H17" si="3">+D16+D13</f>
        <v>510277.59499999997</v>
      </c>
      <c r="E17" s="43">
        <f t="shared" si="3"/>
        <v>1580332.75</v>
      </c>
      <c r="F17" s="43">
        <f t="shared" si="3"/>
        <v>956999.65</v>
      </c>
      <c r="G17" s="43">
        <f t="shared" si="3"/>
        <v>811555.26</v>
      </c>
      <c r="H17" s="43">
        <f t="shared" si="3"/>
        <v>905055.22499999998</v>
      </c>
      <c r="I17" s="14" t="s">
        <v>7</v>
      </c>
    </row>
    <row r="18" spans="2:9" ht="15.75" thickBot="1" x14ac:dyDescent="0.3">
      <c r="B18" s="6" t="s">
        <v>27</v>
      </c>
      <c r="C18" s="34">
        <f>C13*10.77%</f>
        <v>50349.731152499997</v>
      </c>
      <c r="D18" s="34">
        <f t="shared" ref="D18:H18" si="4">D13*10.77%</f>
        <v>52587.496981499993</v>
      </c>
      <c r="E18" s="34">
        <f t="shared" si="4"/>
        <v>167832.437175</v>
      </c>
      <c r="F18" s="34">
        <f t="shared" si="4"/>
        <v>100699.46230499999</v>
      </c>
      <c r="G18" s="34">
        <f t="shared" si="4"/>
        <v>85035.10150199999</v>
      </c>
      <c r="H18" s="34">
        <f t="shared" si="4"/>
        <v>95105.047732499996</v>
      </c>
      <c r="I18" s="14" t="s">
        <v>7</v>
      </c>
    </row>
    <row r="19" spans="2:9" ht="15.75" thickBot="1" x14ac:dyDescent="0.3">
      <c r="B19" s="9" t="s">
        <v>4</v>
      </c>
      <c r="C19" s="36">
        <f>C13*7%</f>
        <v>32724.987750000004</v>
      </c>
      <c r="D19" s="36">
        <f t="shared" ref="D19:H19" si="5">D13*7%</f>
        <v>34179.431649999999</v>
      </c>
      <c r="E19" s="36">
        <f t="shared" si="5"/>
        <v>109083.29250000001</v>
      </c>
      <c r="F19" s="36">
        <f t="shared" si="5"/>
        <v>65449.975500000008</v>
      </c>
      <c r="G19" s="36">
        <f t="shared" si="5"/>
        <v>55268.868200000004</v>
      </c>
      <c r="H19" s="36">
        <f t="shared" si="5"/>
        <v>61813.865750000004</v>
      </c>
      <c r="I19" s="14" t="s">
        <v>7</v>
      </c>
    </row>
    <row r="20" spans="2:9" ht="15.75" thickBot="1" x14ac:dyDescent="0.3">
      <c r="B20" s="23" t="s">
        <v>5</v>
      </c>
      <c r="C20" s="37">
        <f>C13*0.6%</f>
        <v>2804.9989500000001</v>
      </c>
      <c r="D20" s="37">
        <f t="shared" ref="D20:H20" si="6">D13*0.6%</f>
        <v>2929.6655700000001</v>
      </c>
      <c r="E20" s="37">
        <f t="shared" si="6"/>
        <v>9349.9964999999993</v>
      </c>
      <c r="F20" s="37">
        <f t="shared" si="6"/>
        <v>5609.9979000000003</v>
      </c>
      <c r="G20" s="37">
        <f t="shared" si="6"/>
        <v>4737.3315600000005</v>
      </c>
      <c r="H20" s="37">
        <f t="shared" si="6"/>
        <v>5298.3313500000004</v>
      </c>
      <c r="I20" s="14" t="s">
        <v>7</v>
      </c>
    </row>
    <row r="21" spans="2:9" ht="15.75" thickBot="1" x14ac:dyDescent="0.3">
      <c r="B21" s="6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14"/>
    </row>
    <row r="22" spans="2:9" ht="15.75" thickBot="1" x14ac:dyDescent="0.3">
      <c r="B22" s="44" t="s">
        <v>26</v>
      </c>
      <c r="C22" s="45">
        <f>+C21+C20+C19+C18</f>
        <v>85879.717852500005</v>
      </c>
      <c r="D22" s="45">
        <f t="shared" ref="D22:H22" si="7">+D21+D20+D19+D18</f>
        <v>89696.594201499989</v>
      </c>
      <c r="E22" s="45">
        <f t="shared" si="7"/>
        <v>286265.72617500002</v>
      </c>
      <c r="F22" s="45">
        <f t="shared" si="7"/>
        <v>171759.43570500001</v>
      </c>
      <c r="G22" s="45">
        <f t="shared" si="7"/>
        <v>145041.30126199999</v>
      </c>
      <c r="H22" s="45">
        <f t="shared" si="7"/>
        <v>162217.2448325</v>
      </c>
      <c r="I22" s="14"/>
    </row>
    <row r="23" spans="2:9" ht="15.75" thickBot="1" x14ac:dyDescent="0.3">
      <c r="B23" s="8" t="s">
        <v>9</v>
      </c>
      <c r="C23" s="38">
        <f>+C17-C22</f>
        <v>408620.10714750004</v>
      </c>
      <c r="D23" s="38">
        <f t="shared" ref="D23:H23" si="8">+D17-D22</f>
        <v>420581.00079849997</v>
      </c>
      <c r="E23" s="38">
        <f t="shared" si="8"/>
        <v>1294067.023825</v>
      </c>
      <c r="F23" s="38">
        <f t="shared" si="8"/>
        <v>785240.21429500007</v>
      </c>
      <c r="G23" s="38">
        <f t="shared" si="8"/>
        <v>666513.95873800002</v>
      </c>
      <c r="H23" s="38">
        <f t="shared" si="8"/>
        <v>742837.98016749998</v>
      </c>
      <c r="I23" s="15" t="s">
        <v>7</v>
      </c>
    </row>
    <row r="24" spans="2:9" ht="15.75" thickBot="1" x14ac:dyDescent="0.3">
      <c r="B24" s="16"/>
      <c r="C24" s="39"/>
      <c r="D24" s="17"/>
      <c r="E24" s="17"/>
      <c r="F24" s="17"/>
      <c r="G24" s="17"/>
      <c r="H24" s="28" t="s">
        <v>21</v>
      </c>
      <c r="I24" s="18" t="s">
        <v>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31 MAYO 2020 (3)</vt:lpstr>
      <vt:lpstr>19 MAYO 2020 (2)</vt:lpstr>
      <vt:lpstr>'31 MAYO 2020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LEILA</cp:lastModifiedBy>
  <cp:lastPrinted>2020-06-01T01:16:13Z</cp:lastPrinted>
  <dcterms:created xsi:type="dcterms:W3CDTF">2014-03-05T00:28:44Z</dcterms:created>
  <dcterms:modified xsi:type="dcterms:W3CDTF">2020-06-01T01:16:19Z</dcterms:modified>
</cp:coreProperties>
</file>